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42A1970C-C4DE-49B2-A30C-8105B597B4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M28" i="1"/>
  <c r="M12" i="1"/>
  <c r="M27" i="1"/>
  <c r="M11" i="1"/>
  <c r="M22" i="1"/>
  <c r="M29" i="1"/>
  <c r="M13" i="1"/>
  <c r="M23" i="1"/>
  <c r="M25" i="1"/>
  <c r="M33" i="1"/>
  <c r="M36" i="1"/>
  <c r="M20" i="1"/>
  <c r="M35" i="1"/>
  <c r="M19" i="1"/>
  <c r="M30" i="1"/>
  <c r="M14" i="1"/>
  <c r="M21" i="1"/>
  <c r="M8" i="1"/>
  <c r="M18" i="1"/>
  <c r="M32" i="1"/>
  <c r="M16" i="1"/>
  <c r="M31" i="1"/>
  <c r="M15" i="1"/>
  <c r="M26" i="1"/>
  <c r="M10" i="1"/>
  <c r="M17" i="1"/>
  <c r="M24" i="1"/>
  <c r="M34" i="1"/>
  <c r="M9" i="1"/>
</calcChain>
</file>

<file path=xl/sharedStrings.xml><?xml version="1.0" encoding="utf-8"?>
<sst xmlns="http://schemas.openxmlformats.org/spreadsheetml/2006/main" count="870" uniqueCount="358">
  <si>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</si>
  <si>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</si>
  <si>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</si>
  <si>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</si>
  <si>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</si>
  <si>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</si>
  <si>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</si>
  <si>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</si>
  <si>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</si>
  <si>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</si>
  <si>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</si>
  <si>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</si>
  <si>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</si>
  <si>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</si>
  <si>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</si>
  <si>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</si>
  <si>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</si>
  <si>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</si>
  <si>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</si>
  <si>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</si>
  <si>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</si>
  <si>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</si>
  <si>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</si>
  <si>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</si>
  <si>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</si>
  <si>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</si>
  <si>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</si>
  <si>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</si>
  <si>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</si>
  <si>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</si>
  <si>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</si>
  <si>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</si>
  <si>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</si>
  <si>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</si>
  <si>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</si>
  <si>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</si>
  <si>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</si>
  <si>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</si>
  <si>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</si>
  <si>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</si>
  <si>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</si>
  <si>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</si>
  <si>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</si>
  <si>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</si>
  <si>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</si>
  <si>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</si>
  <si>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</si>
  <si>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</si>
  <si>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</si>
  <si>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</si>
  <si>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</si>
  <si>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</si>
  <si>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</si>
  <si>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</si>
  <si>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</si>
  <si>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</si>
  <si>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</si>
  <si>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</si>
  <si>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</si>
  <si>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</si>
  <si>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</si>
  <si>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</si>
  <si>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</si>
  <si>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</si>
  <si>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</si>
  <si>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</si>
  <si>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</si>
  <si>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</si>
  <si>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</si>
  <si>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</si>
  <si>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</si>
  <si>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</si>
  <si>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</si>
  <si>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</si>
  <si>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</si>
  <si>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</si>
  <si>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</si>
  <si>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</si>
  <si>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</si>
  <si>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</si>
  <si>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</si>
  <si>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</si>
  <si>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SECRETARIO (A)</t>
  </si>
  <si>
    <t>SECRETARIO (A) DE ADMINISTRACION Y FINANZAS</t>
  </si>
  <si>
    <t>ASESOR (A) "B"</t>
  </si>
  <si>
    <t>ASESOR (A) "A"</t>
  </si>
  <si>
    <t>ASESOR (A) A3</t>
  </si>
  <si>
    <t>ASESOR (A) "D"</t>
  </si>
  <si>
    <t>ASESOR (A) "C"</t>
  </si>
  <si>
    <t>SECRETARIO (A) PARTICULAR "B"</t>
  </si>
  <si>
    <t>SECRETARIA (O) PARTICULAR</t>
  </si>
  <si>
    <t>SUBDIRECTOR (A) "A"</t>
  </si>
  <si>
    <t>SUBDIRECCION DE DESARROLLO Y APOYO INTERGUBERNAMENTAL</t>
  </si>
  <si>
    <t>DIRECTOR (A) EJECUTIVO (A) "A"</t>
  </si>
  <si>
    <t>DIRECCION EJECUTIVA DE SEGUIMIENTO Y CONTROL INSTITUCIONAL</t>
  </si>
  <si>
    <t>SUBDIRECCION DE SEGUIMIENTO Y CONTROL DE GESTION</t>
  </si>
  <si>
    <t>SUBDIRECCION DE ARCHIVO Y DOCUMENTACION</t>
  </si>
  <si>
    <t>COORDINADOR (A) "A"</t>
  </si>
  <si>
    <t>COORDINACION DE PROYECTOS ESPECIALES</t>
  </si>
  <si>
    <t>JEFE (A) DE UNIDAD DEPARTAMENTAL "A"</t>
  </si>
  <si>
    <t>JEFATURA DE UNIDAD DEPARTAMENTAL DE INTEGRACION DE PROYECTOS</t>
  </si>
  <si>
    <t>JEFATURA DE UNIDAD DEPARTAMENTAL DE SEGUIMIENTO A PROYECTOS</t>
  </si>
  <si>
    <t>DIRECTOR (A) "B"</t>
  </si>
  <si>
    <t>DIRECCION DE VINCULACION INTERINSTITUCIONAL</t>
  </si>
  <si>
    <t>SUBDIRECCION DE ENLACE SECTORIAL</t>
  </si>
  <si>
    <t>SUBDIRECCION DE PROGRAMAS Y VINCULACION INTERINSTITUCIONAL</t>
  </si>
  <si>
    <t>DIRECTOR (A) GENERAL "B"</t>
  </si>
  <si>
    <t>DIRECCION GENERAL DE ENLACE Y RELACIONES CON EL CONGRESO</t>
  </si>
  <si>
    <t>DIRECTOR (A) "A"</t>
  </si>
  <si>
    <t>DIRECCION DE ENLACE Y APOYO A VINCULACION LEGISLATIVA</t>
  </si>
  <si>
    <t>DIRECCION GENERAL DE ASUNTOS JURIDICOS</t>
  </si>
  <si>
    <t>DIRECCION DE LA UNIDAD DE TRANSPARENCIA</t>
  </si>
  <si>
    <t>JEFATURA DE UNIDAD DEPARTAMENTAL DE GESTION Y TRAMITE DE INFORMACION PUBLICA</t>
  </si>
  <si>
    <t>COORDINADOR (A) "B"</t>
  </si>
  <si>
    <t>COORDINACION DE INFORMACION Y TRANSPARENCIA</t>
  </si>
  <si>
    <t>JEFATURA DE UNIDAD DEPARTAMENTAL DE DATOS PERSONALES</t>
  </si>
  <si>
    <t>DIRECCION EJECUTIVA DE LO CONSULTIVO</t>
  </si>
  <si>
    <t>JEFATURA DE UNIDAD DEPARTAMENTAL DE NORMATIVIDAD Y ASESORIA LEGAL</t>
  </si>
  <si>
    <t>JEFATURA DE UNIDAD DEPARTAMENTAL DE CONTRATOS Y CONVENIOS</t>
  </si>
  <si>
    <t>JEFATURA DE UNIDAD DEPARTAMENTAL DE SEGUIMIENTO A LO CONSULTIVO</t>
  </si>
  <si>
    <t>DIRECCION EJECUTIVA DE ASUNTOS JURIDICOS E INMOBILIARIOS</t>
  </si>
  <si>
    <t>JEFATURA DE UNIDAD DEPARTAMENTAL DE ASUNTOS JURIDICOS</t>
  </si>
  <si>
    <t>JEFATURA DE UNIDAD DEPARTAMENTAL DE ASUNTOS INMOBILIARIOS</t>
  </si>
  <si>
    <t>JEFATURA DE UNIDAD DEPARTAMENTAL DE PROCEDIMIENTOS</t>
  </si>
  <si>
    <t>JUAN PABLO</t>
  </si>
  <si>
    <t>DE BOTTON</t>
  </si>
  <si>
    <t>FALCON</t>
  </si>
  <si>
    <t>DANIELA</t>
  </si>
  <si>
    <t>PEREZ</t>
  </si>
  <si>
    <t>BOLAÑOS</t>
  </si>
  <si>
    <t>VACANTE</t>
  </si>
  <si>
    <t>GUILLERMO</t>
  </si>
  <si>
    <t>ROCHA</t>
  </si>
  <si>
    <t>RAMOS</t>
  </si>
  <si>
    <t>JEANETTE CONSUELO</t>
  </si>
  <si>
    <t>BURCIAGA</t>
  </si>
  <si>
    <t>LEYVA</t>
  </si>
  <si>
    <t>CARLOS ADRIAN</t>
  </si>
  <si>
    <t>GALINDO</t>
  </si>
  <si>
    <t>NARVAEZ</t>
  </si>
  <si>
    <t>GAEL</t>
  </si>
  <si>
    <t>GARCIA</t>
  </si>
  <si>
    <t>HERNANDEZ</t>
  </si>
  <si>
    <t>ANGELICA DE JESUS</t>
  </si>
  <si>
    <t>MEJIA</t>
  </si>
  <si>
    <t>ZUÑIGA</t>
  </si>
  <si>
    <t>FEDRA JAMIN</t>
  </si>
  <si>
    <t>PINEDA</t>
  </si>
  <si>
    <t>SANCHEZ</t>
  </si>
  <si>
    <t>JULIO CESAR</t>
  </si>
  <si>
    <t>VALDEZ</t>
  </si>
  <si>
    <t>EMBRIZ</t>
  </si>
  <si>
    <t>SAUL OSWALDO</t>
  </si>
  <si>
    <t>JUAREZ</t>
  </si>
  <si>
    <t>LOPEZ</t>
  </si>
  <si>
    <t>MARIA ALEJANDRA</t>
  </si>
  <si>
    <t>RAYA</t>
  </si>
  <si>
    <t>ARRIAGA</t>
  </si>
  <si>
    <t>ALMA ROSA</t>
  </si>
  <si>
    <t>MARTINEZ</t>
  </si>
  <si>
    <t>MELO</t>
  </si>
  <si>
    <t>ITZEL TAMARA</t>
  </si>
  <si>
    <t>JIMENEZ</t>
  </si>
  <si>
    <t>AHUMADA</t>
  </si>
  <si>
    <t>TANIA YAMILI</t>
  </si>
  <si>
    <t>VELAZQUEZ</t>
  </si>
  <si>
    <t>DIAZ</t>
  </si>
  <si>
    <t>LUIS FELIPE</t>
  </si>
  <si>
    <t>OLVERA</t>
  </si>
  <si>
    <t>ALTAMIRANO</t>
  </si>
  <si>
    <t>VANESSA</t>
  </si>
  <si>
    <t>ARROYO</t>
  </si>
  <si>
    <t>BOY</t>
  </si>
  <si>
    <t>SARA ELBA</t>
  </si>
  <si>
    <t>BECERRA</t>
  </si>
  <si>
    <t>LAGUNA</t>
  </si>
  <si>
    <t>MARY CARMEN</t>
  </si>
  <si>
    <t>LEE</t>
  </si>
  <si>
    <t>CERVANTES</t>
  </si>
  <si>
    <t>JORGE HUMBERTO</t>
  </si>
  <si>
    <t>OVALLE</t>
  </si>
  <si>
    <t>WILCOX</t>
  </si>
  <si>
    <t>SERGIO RICARDO</t>
  </si>
  <si>
    <t>COLIN</t>
  </si>
  <si>
    <t>ESTRADA</t>
  </si>
  <si>
    <t>RUTH</t>
  </si>
  <si>
    <t>MENDOZA</t>
  </si>
  <si>
    <t>YALELI KARIN</t>
  </si>
  <si>
    <t>FORBIN</t>
  </si>
  <si>
    <t>LUGO</t>
  </si>
  <si>
    <t>SERGIO</t>
  </si>
  <si>
    <t>MENA</t>
  </si>
  <si>
    <t>DULCE PATRICIA</t>
  </si>
  <si>
    <t>CANDIA</t>
  </si>
  <si>
    <t>FLORES</t>
  </si>
  <si>
    <t>OFICINA DE LA SECRETARIA DE ADMINISTRACION Y FINANZAS</t>
  </si>
  <si>
    <t>Economía</t>
  </si>
  <si>
    <t>Sociología</t>
  </si>
  <si>
    <t>Vacante</t>
  </si>
  <si>
    <t>Finanzas</t>
  </si>
  <si>
    <t>Periodismo y Comunicación Colectiva</t>
  </si>
  <si>
    <t>Ver nota aclaratoria en la columna Nota</t>
  </si>
  <si>
    <t>Comunicación Social</t>
  </si>
  <si>
    <t>Comunicación y Periodismo</t>
  </si>
  <si>
    <t>Diseño Gráfico</t>
  </si>
  <si>
    <t>Periodismo y Comunicación</t>
  </si>
  <si>
    <t>Derecho, Economía y Políticas Públicas</t>
  </si>
  <si>
    <t>Administración</t>
  </si>
  <si>
    <t>Derecho</t>
  </si>
  <si>
    <t>https://transparencia.finanzas.cdmx.gob.mx/repositorio/public/upload/repositorio/DGAyF/2024/scp/fracc_XVII/de_botton_falcon_juan_pablo_2024_T4.xlsx</t>
  </si>
  <si>
    <t>https://transparencia.finanzas.cdmx.gob.mx/repositorio/public/upload/repositorio/DGAyF/2022/scp/fracc_XVII_perfiles/saf_19005539.pdf</t>
  </si>
  <si>
    <t>https://transparencia.finanzas.cdmx.gob.mx/repositorio/public/upload/repositorio/DGAyF/2022/scp/fracc_XVII/perez_bolanos_daniela_2022_T4.xlsx</t>
  </si>
  <si>
    <t>https://transparencia.finanzas.cdmx.gob.mx/repositorio/public/upload/repositorio/DGAyF/2022/scp/fracc_XVII_perfiles/saf_19005542.pdf</t>
  </si>
  <si>
    <t>https://transparencia.finanzas.cdmx.gob.mx/repositorio/public/upload/repositorio/DGAyF/2022/scp/fracc_XVII_perfiles/saf_19013534.pdf</t>
  </si>
  <si>
    <t>https://transparencia.finanzas.cdmx.gob.mx/repositorio/public/upload/repositorio/DGAyF/2024/scp/fracc_XVII/rocha_ramos_guillermo_2024_T4.xlsx</t>
  </si>
  <si>
    <t>https://transparencia.finanzas.cdmx.gob.mx/repositorio/public/upload/repositorio/DGAyF/2024/scp/fracc_XVII/burciaga_leyva_jeanette_consuelo_2024_T4.xlsx</t>
  </si>
  <si>
    <t>https://transparencia.finanzas.cdmx.gob.mx/repositorio/public/upload/repositorio/DGAyF/2022/scp/fracc_XVII_perfiles/saf_19005544.pdf</t>
  </si>
  <si>
    <t>https://transparencia.finanzas.cdmx.gob.mx/repositorio/public/upload/repositorio/DGAyF/2024/scp/fracc_XVII/galindo_narvaez_carlos_adrian_2024_T4.xlsx</t>
  </si>
  <si>
    <t>https://transparencia.finanzas.cdmx.gob.mx/repositorio/public/upload/repositorio/DGAyF/2024/scp/fracc_XVII/garcia_hernandez_gael_2024_T4.xlsx</t>
  </si>
  <si>
    <t>https://transparencia.finanzas.cdmx.gob.mx/repositorio/public/upload/repositorio/DGAyF/2022/scp/fracc_XVII_perfiles/saf_19005545.pdf</t>
  </si>
  <si>
    <t>https://transparencia.finanzas.cdmx.gob.mx/repositorio/public/upload/repositorio/DGAyF/2022/scp/fracc_XVII_perfiles/saf_19005548.pdf</t>
  </si>
  <si>
    <t>https://transparencia.finanzas.cdmx.gob.mx/repositorio/public/upload/repositorio/DGAyF/2022/scp/fracc_XVII_perfiles/saf_19005550.pdf</t>
  </si>
  <si>
    <t>https://transparencia.finanzas.cdmx.gob.mx/repositorio/public/upload/repositorio/DGAyF/2024/scp/fracc_XVII/pineda_sanchez_fedra_jamin_2024_T4.xlsx</t>
  </si>
  <si>
    <t>https://transparencia.finanzas.cdmx.gob.mx/repositorio/public/upload/repositorio/DGAyF/2022/scp/fracc_XVII_perfiles/saf_19005546.pdf</t>
  </si>
  <si>
    <t>https://transparencia.finanzas.cdmx.gob.mx/repositorio/public/upload/repositorio/DGAyF/2023/scp/fracc_XVII/valdez_embriz_julio_cesar_2023_T1.xlsx</t>
  </si>
  <si>
    <t>https://transparencia.finanzas.cdmx.gob.mx/repositorio/public/upload/repositorio/DGAyF/2022/scp/fracc_XVII_perfiles/saf_19012183.pdf</t>
  </si>
  <si>
    <t>https://transparencia.finanzas.cdmx.gob.mx/repositorio/public/upload/repositorio/DGAyF/2024/scp/fracc_XVII/juarez_lopez_saul_oswaldo_2024_T4.xlsx</t>
  </si>
  <si>
    <t>https://transparencia.finanzas.cdmx.gob.mx/repositorio/public/upload/repositorio/DGAyF/2022/scp/fracc_XVII_perfiles/saf_19005547.pdf</t>
  </si>
  <si>
    <t>http://transparencia.finanzas.cdmx.gob.mx/repositorio/public/upload/repositorio/DGAyF/2020/scp/fracc_XVII/martinez_melo_alma_rosa_2020_1T.xlsx</t>
  </si>
  <si>
    <t>https://transparencia.finanzas.cdmx.gob.mx/repositorio/public/upload/repositorio/DGAyF/2022/scp/fracc_XVII_perfiles/saf_19005569.pdf</t>
  </si>
  <si>
    <t>https://transparencia.finanzas.cdmx.gob.mx/repositorio/public/upload/repositorio/DGAyF/2024/scp/fracc_XVII/jimenez_ahumada_itzel_tamara_2024_T4.xlsx</t>
  </si>
  <si>
    <t>https://transparencia.finanzas.cdmx.gob.mx/repositorio/public/upload/repositorio/DGAyF/2022/scp/fracc_XVII_perfiles/saf_19005571.pdf</t>
  </si>
  <si>
    <t>https://transparencia.finanzas.cdmx.gob.mx/repositorio/public/upload/repositorio/DGAyF/2024/scp/fracc_XVII/olvera_altamirano_luis_felipe_2024_T4.xlsx</t>
  </si>
  <si>
    <t>https://transparencia.finanzas.cdmx.gob.mx/repositorio/public/upload/repositorio/DGAyF/2024/scp/fracc_XVII/arroyo_boy_vanessa_2024_T4.xlsx</t>
  </si>
  <si>
    <t>https://transparencia.finanzas.cdmx.gob.mx/repositorio/public/upload/repositorio/DGAyF/2022/scp/fracc_XVII_perfiles/saf_19005552.pdf</t>
  </si>
  <si>
    <t>http://transparencia.finanzas.cdmx.gob.mx/repositorio/public/upload/repositorio/DGAyF/2019/scp/fracc_XVII/becerra_laguna_sara_elba_2019_4t.xlsx</t>
  </si>
  <si>
    <t>https://transparencia.finanzas.cdmx.gob.mx/repositorio/public/upload/repositorio/DGAyF/2022/scp/fracc_XVII_perfiles/saf_19005561.pdf</t>
  </si>
  <si>
    <t>https://transparencia.finanzas.cdmx.gob.mx/repositorio/public/upload/repositorio/DGAyF/2024/scp/fracc_XVII/lee_cervantes_mary_carmen_2024_T4.xlsx</t>
  </si>
  <si>
    <t>https://transparencia.finanzas.cdmx.gob.mx/repositorio/public/upload/repositorio/DGAyF/2022/scp/fracc_XVII_perfiles/saf_19005564.pdf</t>
  </si>
  <si>
    <t>https://transparencia.finanzas.cdmx.gob.mx/repositorio/public/upload/repositorio/DGAyF/2022/scp/fracc_XVII_perfiles/saf_19005562.pdf</t>
  </si>
  <si>
    <t>https://transparencia.finanzas.cdmx.gob.mx/repositorio/public/upload/repositorio/DGAyF/2024/scp/fracc_XVII/colin_estrada_sergio_ricardo_2024_T4.xlsx</t>
  </si>
  <si>
    <t>https://transparencia.finanzas.cdmx.gob.mx/repositorio/public/upload/repositorio/DGAyF/2022/scp/fracc_XVII_perfiles/saf_19005563.pdf</t>
  </si>
  <si>
    <t>https://transparencia.finanzas.cdmx.gob.mx/repositorio/public/upload/repositorio/DGAyF/2024/scp/fracc_XVII/mendoza_jimenz_ruth_2024_T4.xlsx</t>
  </si>
  <si>
    <t>https://transparencia.finanzas.cdmx.gob.mx/repositorio/public/upload/repositorio/DGAyF/2022/scp/fracc_XVII_perfiles/saf_19005553.pdf</t>
  </si>
  <si>
    <t>https://transparencia.finanzas.cdmx.gob.mx/repositorio/public/upload/repositorio/DGAyF/2024/scp/fracc_XVII/forbin_lugo_yaleli_karin_2024_T4.xlsx</t>
  </si>
  <si>
    <t>https://transparencia.finanzas.cdmx.gob.mx/repositorio/public/upload/repositorio/DGAyF/2022/scp/fracc_XVII_perfiles/saf_19005554.pdf</t>
  </si>
  <si>
    <t>https://transparencia.finanzas.cdmx.gob.mx/repositorio/public/upload/repositorio/DGAyF/2022/scp/fracc_XVII_perfiles/saf_19005555.pdf</t>
  </si>
  <si>
    <t>https://transparencia.finanzas.cdmx.gob.mx/repositorio/public/upload/repositorio/DGAyF/2022/scp/fracc_XVII_perfiles/saf_19005556.pdf</t>
  </si>
  <si>
    <t>https://transparencia.finanzas.cdmx.gob.mx/repositorio/public/upload/repositorio/DGAyF/2022/scp/fracc_XVII_perfiles/saf_19005557.pdf</t>
  </si>
  <si>
    <t>https://transparencia.finanzas.cdmx.gob.mx/repositorio/public/upload/repositorio/DGAyF/2022/scp/fracc_XVII_perfiles/saf_19005558.pdf</t>
  </si>
  <si>
    <t>https://transparencia.finanzas.cdmx.gob.mx/repositorio/public/upload/repositorio/DGAyF/2024/scp/fracc_XVII/candia_flores_dulce_patricia_2024_T4.xlsx</t>
  </si>
  <si>
    <t>https://transparencia.finanzas.cdmx.gob.mx/repositorio/public/upload/repositorio/DGAyF/2022/scp/fracc_XVII_perfiles/saf_19005560.pdf</t>
  </si>
  <si>
    <t>SECRETARIA DE HACIENDA Y CREDITO PUBLICO</t>
  </si>
  <si>
    <t xml:space="preserve">SUBSECRETARIO (A) DE EGRESOS </t>
  </si>
  <si>
    <t>ECONOMIA</t>
  </si>
  <si>
    <t>NACION FINANCIERA Y BANCOMEXT</t>
  </si>
  <si>
    <t>DIRECTOR (A) GENERAL</t>
  </si>
  <si>
    <t>SERVICIO DE ADMINISTRACION TRIBUTARIA</t>
  </si>
  <si>
    <t>ADMINISTRADOR (A) GENERAL DE PLANEACION Y TECNOLOGIA</t>
  </si>
  <si>
    <t>NO ESPECIFICA PERIODO</t>
  </si>
  <si>
    <t xml:space="preserve">SECRETARIA DEL MEDIO AMBIANTE Y RECURSOS NATURALES </t>
  </si>
  <si>
    <t>RESPONSABLE</t>
  </si>
  <si>
    <t>SOCIOLOGIA</t>
  </si>
  <si>
    <t xml:space="preserve">UNAM, CENTRO DE INVESTIGACION </t>
  </si>
  <si>
    <t>ASISTENTE ACADEMICO (A)</t>
  </si>
  <si>
    <t xml:space="preserve">UNAM, PROGRAMA UNIVERSITARIO </t>
  </si>
  <si>
    <t>ALCALDIA IZTAPALAPA</t>
  </si>
  <si>
    <t>DIRECTOR (A) GENERAL DE ADMINISTRACION</t>
  </si>
  <si>
    <t>FINANZAS</t>
  </si>
  <si>
    <t>JUNTA LOCAL DE CONCILIACION Y ARBITRAJE DE LA CDMX</t>
  </si>
  <si>
    <t>DELEGACION IZTAPALAPA</t>
  </si>
  <si>
    <t>NO ESPECIFICA</t>
  </si>
  <si>
    <t>CHEF EJECUTIVO (A) DE COCINA</t>
  </si>
  <si>
    <t>BACHILLERATO</t>
  </si>
  <si>
    <t>RESTAURANTE SOMA URBAN SUSHI</t>
  </si>
  <si>
    <t xml:space="preserve">CHEF COCINA CALIENTE </t>
  </si>
  <si>
    <t>RESTAURANTE ROCA</t>
  </si>
  <si>
    <t>CHEF DE PARTIDA</t>
  </si>
  <si>
    <t xml:space="preserve">ASESOR (A) PRINCIPAL (DIRECTOR (A) DE AREA) </t>
  </si>
  <si>
    <t xml:space="preserve">ASESOR (A) (SUBDIRECTOR (A)) </t>
  </si>
  <si>
    <t>ANALISTA (ENLACE)</t>
  </si>
  <si>
    <t>VER NOTA ACLARATORIA EN LA COLUMNA NOTA</t>
  </si>
  <si>
    <t>UNIVERSIDAD AUTONOMA BENITO JUAREZ</t>
  </si>
  <si>
    <t>PORFESOR (A) DE TEORIA DEL CONSUMIDOR Y PRODUCTO</t>
  </si>
  <si>
    <t>RANCHO SAN MIGUEL OAXACA</t>
  </si>
  <si>
    <t>DIRECTOR (A) EJECUTIVO (A)</t>
  </si>
  <si>
    <t>SUBDIRECTOR (A) DE PROYECTOS</t>
  </si>
  <si>
    <t>SECRETARIA DE ADMINISTRACION Y FINANZAS</t>
  </si>
  <si>
    <t>SUBJEFE (A) ADMINISTRATIVO (A) "C"</t>
  </si>
  <si>
    <t>COMUNICACION SOCIAL</t>
  </si>
  <si>
    <t>SEP</t>
  </si>
  <si>
    <t>JEFE (A) DE DEPARTAMENTO</t>
  </si>
  <si>
    <t>INTERMEDIA MEXICO</t>
  </si>
  <si>
    <t>COORDINADOR (A) DE MEDIOS ELECTRONICOS</t>
  </si>
  <si>
    <t>01/11/2023 (DIFERENTE HORARIO)</t>
  </si>
  <si>
    <t>01/06/2024 (DIFERENTE HORARIO)</t>
  </si>
  <si>
    <t>MORENA</t>
  </si>
  <si>
    <t>LOGISTICA</t>
  </si>
  <si>
    <t>COMUNICACION Y PERIODISMO</t>
  </si>
  <si>
    <t>01/04/2023 (DIFERENTE HORARIO)</t>
  </si>
  <si>
    <t>2024 (DIFERENTE HORARIO)</t>
  </si>
  <si>
    <t>SERVIMET</t>
  </si>
  <si>
    <t>JEFE (A) Y ENLACE DE COMUNICACIÓN</t>
  </si>
  <si>
    <t>GRUPO MULTIMEDIOS</t>
  </si>
  <si>
    <t>BECARIO-DISEÑO WEB Y DIGITAL</t>
  </si>
  <si>
    <t>SECRETARIA DEL MEDIO AMBIENTE GDF</t>
  </si>
  <si>
    <t>COORDINADOR (A) DE DISEÑO</t>
  </si>
  <si>
    <t xml:space="preserve">DISEÑO GRAFICO </t>
  </si>
  <si>
    <t>DISEÑADOR (A)</t>
  </si>
  <si>
    <t>OFFICE MAX</t>
  </si>
  <si>
    <t>SUPERVISOR (A) DE DISEÑO</t>
  </si>
  <si>
    <t>DOCHMART</t>
  </si>
  <si>
    <t>PERIODISMO Y COMUNICACION</t>
  </si>
  <si>
    <t>UNIVERSIDAD ZAMORANO, HONDURAS</t>
  </si>
  <si>
    <t>SECRETARIA DE ADMINISTRACION Y FINANZAS DE LA CDMX</t>
  </si>
  <si>
    <t xml:space="preserve">BANCO SANTANDER MEXICO </t>
  </si>
  <si>
    <t>GERENTE DE MODELOS DE PARAMETROS</t>
  </si>
  <si>
    <t>GRUPO FINANCIERO BANORTE</t>
  </si>
  <si>
    <t>ESPECIALISTA DE DATOS</t>
  </si>
  <si>
    <t>TITULAR DE LA UNIDAD JURIDICA</t>
  </si>
  <si>
    <t>DERECHO, ECONOMIA Y POLITICAS PUBLICAS</t>
  </si>
  <si>
    <t>COORDINADOR (A)</t>
  </si>
  <si>
    <t>OFICINA DEL SECRETARIO (A)</t>
  </si>
  <si>
    <t xml:space="preserve">COORDINACIÓN DE TRANSPARENCIA </t>
  </si>
  <si>
    <t>ADMINISTRACION</t>
  </si>
  <si>
    <t>INE</t>
  </si>
  <si>
    <t>ANALISTA DE EDUCACION CIVICA EN PROGRAMACION DE PROGRAMAS</t>
  </si>
  <si>
    <t>SECRETARIA DE GOBIERNO CDMX</t>
  </si>
  <si>
    <t>ASISTENTE EN LA COORDINACION DE ASESORES (AS)</t>
  </si>
  <si>
    <t>ORGANO INTERNO DE CONTROL ESPECIFICO EN LA COMISION REGULADORA DE ENERGIA</t>
  </si>
  <si>
    <t>JEFE (A) DE DEPARTAMENTO DE QUEJAS, DENUNCIAS E INVESTIGACIONES</t>
  </si>
  <si>
    <t>DERECHO</t>
  </si>
  <si>
    <t>JUD DE COTIZACION DE SERVICIOS</t>
  </si>
  <si>
    <t>SECRETARIA DE LA FUNCION PUBLICA</t>
  </si>
  <si>
    <t>SUBDIRECTOR (A) DE ASESORIA Y ESTADISTICA</t>
  </si>
  <si>
    <t>LIDER COORDINADOR (A) DE PROYECTOS DE TRANSPARENCIA "C"</t>
  </si>
  <si>
    <t xml:space="preserve">SERVICIOS DE SALUD PUBLICA DEL DF </t>
  </si>
  <si>
    <t>ASISTENTE DE DIVISION "C"</t>
  </si>
  <si>
    <t xml:space="preserve">SECRETARIA DE FINANZAS DE LA CDMX </t>
  </si>
  <si>
    <t xml:space="preserve">LIDER COORDINADOR DE PROYECTOS </t>
  </si>
  <si>
    <t>SECRETARIA DE SALUD</t>
  </si>
  <si>
    <t>SUBDIRECTOR (A) DE ANALISIS Y DISEÑO ORGANIZACIONAL</t>
  </si>
  <si>
    <t>ALCALDIA CUAUHTEMOC</t>
  </si>
  <si>
    <t>DIRECTOR (A) DE PARTICIPACION CIUDADANA</t>
  </si>
  <si>
    <t>NACIONAL FINANCIERA S.N.C., I.B.D.</t>
  </si>
  <si>
    <t xml:space="preserve">SUBDIRECTOR (A) FIDUCIARIO (A) DE ASUNTOS JURIDICOS </t>
  </si>
  <si>
    <t>NOTARIA 129 DE LA CDMX</t>
  </si>
  <si>
    <t>NOTARIA 228 DE LA CDMX</t>
  </si>
  <si>
    <t>DESPACHO GESTORIA NOTARIAL</t>
  </si>
  <si>
    <t>TRIBUNAL FEDERAL DE JUSTICIA</t>
  </si>
  <si>
    <t>OFICIAL JURISDICCIONAL</t>
  </si>
  <si>
    <t>SECRETARIO (A) DE MAGISTRADO (A)</t>
  </si>
  <si>
    <t>SERVICIO SOCIAL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</si>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</sst>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arroyo_boy_vanessa_2024_T4.xlsx" TargetMode="External"/><Relationship Id="rId18" Type="http://schemas.openxmlformats.org/officeDocument/2006/relationships/hyperlink" Target="https://transparencia.finanzas.cdmx.gob.mx/repositorio/public/upload/repositorio/DGAyF/2024/scp/fracc_XVII/forbin_lugo_yaleli_karin_2024_T4.xlsx" TargetMode="External"/><Relationship Id="rId26" Type="http://schemas.openxmlformats.org/officeDocument/2006/relationships/hyperlink" Target="https://transparencia.finanzas.cdmx.gob.mx/repositorio/public/upload/repositorio/DGAyF/2022/scp/fracc_XVII_perfiles/saf_19005550.pdf" TargetMode="External"/><Relationship Id="rId39" Type="http://schemas.openxmlformats.org/officeDocument/2006/relationships/hyperlink" Target="https://transparencia.finanzas.cdmx.gob.mx/repositorio/public/upload/repositorio/DGAyF/2022/scp/fracc_XVII_perfiles/saf_19005555.pdf" TargetMode="External"/><Relationship Id="rId21" Type="http://schemas.openxmlformats.org/officeDocument/2006/relationships/hyperlink" Target="https://transparencia.finanzas.cdmx.gob.mx/repositorio/public/upload/repositorio/DGAyF/2022/scp/fracc_XVII_perfiles/saf_19005542.pdf" TargetMode="External"/><Relationship Id="rId34" Type="http://schemas.openxmlformats.org/officeDocument/2006/relationships/hyperlink" Target="https://transparencia.finanzas.cdmx.gob.mx/repositorio/public/upload/repositorio/DGAyF/2022/scp/fracc_XVII_perfiles/saf_19005564.pdf" TargetMode="External"/><Relationship Id="rId42" Type="http://schemas.openxmlformats.org/officeDocument/2006/relationships/hyperlink" Target="https://transparencia.finanzas.cdmx.gob.mx/repositorio/public/upload/repositorio/DGAyF/2022/scp/fracc_XVII_perfiles/saf_19005558.pdf" TargetMode="External"/><Relationship Id="rId7" Type="http://schemas.openxmlformats.org/officeDocument/2006/relationships/hyperlink" Target="https://transparencia.finanzas.cdmx.gob.mx/repositorio/public/upload/repositorio/DGAyF/2024/scp/fracc_XVII/pineda_sanchez_fedra_jamin_2024_T4.xlsx" TargetMode="External"/><Relationship Id="rId2" Type="http://schemas.openxmlformats.org/officeDocument/2006/relationships/hyperlink" Target="https://transparencia.finanzas.cdmx.gob.mx/repositorio/public/upload/repositorio/DGAyF/2022/scp/fracc_XVII/perez_bolanos_daniela_2022_T4.xlsx" TargetMode="External"/><Relationship Id="rId16" Type="http://schemas.openxmlformats.org/officeDocument/2006/relationships/hyperlink" Target="https://transparencia.finanzas.cdmx.gob.mx/repositorio/public/upload/repositorio/DGAyF/2024/scp/fracc_XVII/colin_estrada_sergio_ricardo_2024_T4.xlsx" TargetMode="External"/><Relationship Id="rId20" Type="http://schemas.openxmlformats.org/officeDocument/2006/relationships/hyperlink" Target="https://transparencia.finanzas.cdmx.gob.mx/repositorio/public/upload/repositorio/DGAyF/2022/scp/fracc_XVII_perfiles/saf_19005539.pdf" TargetMode="External"/><Relationship Id="rId29" Type="http://schemas.openxmlformats.org/officeDocument/2006/relationships/hyperlink" Target="https://transparencia.finanzas.cdmx.gob.mx/repositorio/public/upload/repositorio/DGAyF/2022/scp/fracc_XVII_perfiles/saf_19005547.pdf" TargetMode="External"/><Relationship Id="rId41" Type="http://schemas.openxmlformats.org/officeDocument/2006/relationships/hyperlink" Target="https://transparencia.finanzas.cdmx.gob.mx/repositorio/public/upload/repositorio/DGAyF/2022/scp/fracc_XVII_perfiles/saf_19005557.pdf" TargetMode="External"/><Relationship Id="rId1" Type="http://schemas.openxmlformats.org/officeDocument/2006/relationships/hyperlink" Target="https://transparencia.finanzas.cdmx.gob.mx/repositorio/public/upload/repositorio/DGAyF/2024/scp/fracc_XVII/de_botton_falcon_juan_pablo_2024_T4.xlsx" TargetMode="External"/><Relationship Id="rId6" Type="http://schemas.openxmlformats.org/officeDocument/2006/relationships/hyperlink" Target="https://transparencia.finanzas.cdmx.gob.mx/repositorio/public/upload/repositorio/DGAyF/2024/scp/fracc_XVII/garcia_hernandez_gael_2024_T4.xlsx" TargetMode="External"/><Relationship Id="rId11" Type="http://schemas.openxmlformats.org/officeDocument/2006/relationships/hyperlink" Target="https://transparencia.finanzas.cdmx.gob.mx/repositorio/public/upload/repositorio/DGAyF/2024/scp/fracc_XVII/jimenez_ahumada_itzel_tamara_2024_T4.xlsx" TargetMode="External"/><Relationship Id="rId24" Type="http://schemas.openxmlformats.org/officeDocument/2006/relationships/hyperlink" Target="https://transparencia.finanzas.cdmx.gob.mx/repositorio/public/upload/repositorio/DGAyF/2022/scp/fracc_XVII_perfiles/saf_19005545.pdf" TargetMode="External"/><Relationship Id="rId32" Type="http://schemas.openxmlformats.org/officeDocument/2006/relationships/hyperlink" Target="https://transparencia.finanzas.cdmx.gob.mx/repositorio/public/upload/repositorio/DGAyF/2022/scp/fracc_XVII_perfiles/saf_19005552.pdf" TargetMode="External"/><Relationship Id="rId37" Type="http://schemas.openxmlformats.org/officeDocument/2006/relationships/hyperlink" Target="https://transparencia.finanzas.cdmx.gob.mx/repositorio/public/upload/repositorio/DGAyF/2022/scp/fracc_XVII_perfiles/saf_19005553.pdf" TargetMode="External"/><Relationship Id="rId40" Type="http://schemas.openxmlformats.org/officeDocument/2006/relationships/hyperlink" Target="https://transparencia.finanzas.cdmx.gob.mx/repositorio/public/upload/repositorio/DGAyF/2022/scp/fracc_XVII_perfiles/saf_19005556.pdf" TargetMode="External"/><Relationship Id="rId5" Type="http://schemas.openxmlformats.org/officeDocument/2006/relationships/hyperlink" Target="https://transparencia.finanzas.cdmx.gob.mx/repositorio/public/upload/repositorio/DGAyF/2024/scp/fracc_XVII/galindo_narvaez_carlos_adrian_2024_T4.xlsx" TargetMode="External"/><Relationship Id="rId15" Type="http://schemas.openxmlformats.org/officeDocument/2006/relationships/hyperlink" Target="https://transparencia.finanzas.cdmx.gob.mx/repositorio/public/upload/repositorio/DGAyF/2024/scp/fracc_XVII/lee_cervantes_mary_carmen_2024_T4.xlsx" TargetMode="External"/><Relationship Id="rId23" Type="http://schemas.openxmlformats.org/officeDocument/2006/relationships/hyperlink" Target="https://transparencia.finanzas.cdmx.gob.mx/repositorio/public/upload/repositorio/DGAyF/2022/scp/fracc_XVII_perfiles/saf_19005544.pdf" TargetMode="External"/><Relationship Id="rId28" Type="http://schemas.openxmlformats.org/officeDocument/2006/relationships/hyperlink" Target="https://transparencia.finanzas.cdmx.gob.mx/repositorio/public/upload/repositorio/DGAyF/2022/scp/fracc_XVII_perfiles/saf_19012183.pdf" TargetMode="External"/><Relationship Id="rId36" Type="http://schemas.openxmlformats.org/officeDocument/2006/relationships/hyperlink" Target="https://transparencia.finanzas.cdmx.gob.mx/repositorio/public/upload/repositorio/DGAyF/2022/scp/fracc_XVII_perfiles/saf_19005563.pdf" TargetMode="External"/><Relationship Id="rId10" Type="http://schemas.openxmlformats.org/officeDocument/2006/relationships/hyperlink" Target="http://transparencia.finanzas.cdmx.gob.mx/repositorio/public/upload/repositorio/DGAyF/2020/scp/fracc_XVII/martinez_melo_alma_rosa_2020_1T.xlsx" TargetMode="External"/><Relationship Id="rId19" Type="http://schemas.openxmlformats.org/officeDocument/2006/relationships/hyperlink" Target="https://transparencia.finanzas.cdmx.gob.mx/repositorio/public/upload/repositorio/DGAyF/2024/scp/fracc_XVII/candia_flores_dulce_patricia_2024_T4.xlsx" TargetMode="External"/><Relationship Id="rId31" Type="http://schemas.openxmlformats.org/officeDocument/2006/relationships/hyperlink" Target="https://transparencia.finanzas.cdmx.gob.mx/repositorio/public/upload/repositorio/DGAyF/2022/scp/fracc_XVII_perfiles/saf_19005571.pdf" TargetMode="External"/><Relationship Id="rId4" Type="http://schemas.openxmlformats.org/officeDocument/2006/relationships/hyperlink" Target="https://transparencia.finanzas.cdmx.gob.mx/repositorio/public/upload/repositorio/DGAyF/2024/scp/fracc_XVII/burciaga_leyva_jeanette_consuelo_2024_T4.xlsx" TargetMode="External"/><Relationship Id="rId9" Type="http://schemas.openxmlformats.org/officeDocument/2006/relationships/hyperlink" Target="https://transparencia.finanzas.cdmx.gob.mx/repositorio/public/upload/repositorio/DGAyF/2024/scp/fracc_XVII/juarez_lopez_saul_oswaldo_2024_T4.xlsx" TargetMode="External"/><Relationship Id="rId14" Type="http://schemas.openxmlformats.org/officeDocument/2006/relationships/hyperlink" Target="http://transparencia.finanzas.cdmx.gob.mx/repositorio/public/upload/repositorio/DGAyF/2019/scp/fracc_XVII/becerra_laguna_sara_elba_2019_4t.xlsx" TargetMode="External"/><Relationship Id="rId22" Type="http://schemas.openxmlformats.org/officeDocument/2006/relationships/hyperlink" Target="https://transparencia.finanzas.cdmx.gob.mx/repositorio/public/upload/repositorio/DGAyF/2022/scp/fracc_XVII_perfiles/saf_19013534.pdf" TargetMode="External"/><Relationship Id="rId27" Type="http://schemas.openxmlformats.org/officeDocument/2006/relationships/hyperlink" Target="https://transparencia.finanzas.cdmx.gob.mx/repositorio/public/upload/repositorio/DGAyF/2022/scp/fracc_XVII_perfiles/saf_19005546.pdf" TargetMode="External"/><Relationship Id="rId30" Type="http://schemas.openxmlformats.org/officeDocument/2006/relationships/hyperlink" Target="https://transparencia.finanzas.cdmx.gob.mx/repositorio/public/upload/repositorio/DGAyF/2022/scp/fracc_XVII_perfiles/saf_19005569.pdf" TargetMode="External"/><Relationship Id="rId35" Type="http://schemas.openxmlformats.org/officeDocument/2006/relationships/hyperlink" Target="https://transparencia.finanzas.cdmx.gob.mx/repositorio/public/upload/repositorio/DGAyF/2022/scp/fracc_XVII_perfiles/saf_19005562.pdf" TargetMode="External"/><Relationship Id="rId43" Type="http://schemas.openxmlformats.org/officeDocument/2006/relationships/hyperlink" Target="https://transparencia.finanzas.cdmx.gob.mx/repositorio/public/upload/repositorio/DGAyF/2022/scp/fracc_XVII_perfiles/saf_19005560.pdf" TargetMode="External"/><Relationship Id="rId8" Type="http://schemas.openxmlformats.org/officeDocument/2006/relationships/hyperlink" Target="https://transparencia.finanzas.cdmx.gob.mx/repositorio/public/upload/repositorio/DGAyF/2023/scp/fracc_XVII/valdez_embriz_julio_cesar_2023_T1.xlsx" TargetMode="External"/><Relationship Id="rId3" Type="http://schemas.openxmlformats.org/officeDocument/2006/relationships/hyperlink" Target="https://transparencia.finanzas.cdmx.gob.mx/repositorio/public/upload/repositorio/DGAyF/2024/scp/fracc_XVII/rocha_ramos_guillermo_2024_T4.xlsx" TargetMode="External"/><Relationship Id="rId12" Type="http://schemas.openxmlformats.org/officeDocument/2006/relationships/hyperlink" Target="https://transparencia.finanzas.cdmx.gob.mx/repositorio/public/upload/repositorio/DGAyF/2024/scp/fracc_XVII/olvera_altamirano_luis_felipe_2024_T4.xlsx" TargetMode="External"/><Relationship Id="rId17" Type="http://schemas.openxmlformats.org/officeDocument/2006/relationships/hyperlink" Target="https://transparencia.finanzas.cdmx.gob.mx/repositorio/public/upload/repositorio/DGAyF/2024/scp/fracc_XVII/mendoza_jimenz_ruth_2024_T4.xlsx" TargetMode="External"/><Relationship Id="rId25" Type="http://schemas.openxmlformats.org/officeDocument/2006/relationships/hyperlink" Target="https://transparencia.finanzas.cdmx.gob.mx/repositorio/public/upload/repositorio/DGAyF/2022/scp/fracc_XVII_perfiles/saf_19005548.pdf" TargetMode="External"/><Relationship Id="rId33" Type="http://schemas.openxmlformats.org/officeDocument/2006/relationships/hyperlink" Target="https://transparencia.finanzas.cdmx.gob.mx/repositorio/public/upload/repositorio/DGAyF/2022/scp/fracc_XVII_perfiles/saf_19005561.pdf" TargetMode="External"/><Relationship Id="rId38" Type="http://schemas.openxmlformats.org/officeDocument/2006/relationships/hyperlink" Target="https://transparencia.finanzas.cdmx.gob.mx/repositorio/public/upload/repositorio/DGAyF/2022/scp/fracc_XVII_perfiles/saf_190055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124</v>
      </c>
      <c r="G8" t="s">
        <v>125</v>
      </c>
      <c r="H8" t="s">
        <v>126</v>
      </c>
      <c r="I8" t="s">
        <v>56</v>
      </c>
      <c r="J8" t="s">
        <v>195</v>
      </c>
      <c r="K8" t="s">
        <v>63</v>
      </c>
      <c r="L8" t="s">
        <v>196</v>
      </c>
      <c r="M8" s="5" t="str">
        <f ca="1">HYPERLINK("#"&amp;CELL("direccion",Tabla_472796!A4),"1")</f>
        <v>1</v>
      </c>
      <c r="N8" s="5" t="s">
        <v>209</v>
      </c>
      <c r="O8" s="5" t="s">
        <v>210</v>
      </c>
      <c r="P8" t="s">
        <v>69</v>
      </c>
      <c r="Q8" s="4" t="s">
        <v>357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127</v>
      </c>
      <c r="G9" t="s">
        <v>128</v>
      </c>
      <c r="H9" t="s">
        <v>129</v>
      </c>
      <c r="I9" t="s">
        <v>57</v>
      </c>
      <c r="J9" t="s">
        <v>195</v>
      </c>
      <c r="K9" t="s">
        <v>63</v>
      </c>
      <c r="L9" t="s">
        <v>197</v>
      </c>
      <c r="M9" s="5" t="str">
        <f ca="1">HYPERLINK("#"&amp;CELL("direccion",Tabla_472796!A7),"2")</f>
        <v>2</v>
      </c>
      <c r="N9" s="5" t="s">
        <v>211</v>
      </c>
      <c r="O9" s="5" t="s">
        <v>212</v>
      </c>
      <c r="P9" t="s">
        <v>69</v>
      </c>
      <c r="Q9" s="4" t="s">
        <v>357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84</v>
      </c>
      <c r="F10" t="s">
        <v>130</v>
      </c>
      <c r="G10" t="s">
        <v>130</v>
      </c>
      <c r="H10" t="s">
        <v>130</v>
      </c>
      <c r="J10" t="s">
        <v>195</v>
      </c>
      <c r="K10" t="s">
        <v>58</v>
      </c>
      <c r="L10" t="s">
        <v>198</v>
      </c>
      <c r="M10" s="5" t="str">
        <f ca="1">HYPERLINK("#"&amp;CELL("direccion",Tabla_472796!A10),"3")</f>
        <v>3</v>
      </c>
      <c r="N10" s="4" t="s">
        <v>355</v>
      </c>
      <c r="O10" s="5" t="s">
        <v>213</v>
      </c>
      <c r="P10" t="s">
        <v>69</v>
      </c>
      <c r="Q10" s="4" t="s">
        <v>357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87</v>
      </c>
      <c r="E11" t="s">
        <v>88</v>
      </c>
      <c r="F11" t="s">
        <v>131</v>
      </c>
      <c r="G11" t="s">
        <v>132</v>
      </c>
      <c r="H11" t="s">
        <v>133</v>
      </c>
      <c r="I11" t="s">
        <v>56</v>
      </c>
      <c r="J11" t="s">
        <v>195</v>
      </c>
      <c r="K11" t="s">
        <v>64</v>
      </c>
      <c r="L11" t="s">
        <v>199</v>
      </c>
      <c r="M11" s="5" t="str">
        <f ca="1">HYPERLINK("#"&amp;CELL("direccion",Tabla_472796!A13),"4")</f>
        <v>4</v>
      </c>
      <c r="N11" s="5" t="s">
        <v>214</v>
      </c>
      <c r="O11" s="4" t="s">
        <v>356</v>
      </c>
      <c r="P11" t="s">
        <v>69</v>
      </c>
      <c r="Q11" s="4" t="s">
        <v>357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89</v>
      </c>
      <c r="E12" t="s">
        <v>90</v>
      </c>
      <c r="F12" t="s">
        <v>134</v>
      </c>
      <c r="G12" t="s">
        <v>135</v>
      </c>
      <c r="H12" t="s">
        <v>136</v>
      </c>
      <c r="I12" t="s">
        <v>57</v>
      </c>
      <c r="J12" t="s">
        <v>195</v>
      </c>
      <c r="K12" t="s">
        <v>63</v>
      </c>
      <c r="L12" t="s">
        <v>200</v>
      </c>
      <c r="M12" s="5" t="str">
        <f ca="1">HYPERLINK("#"&amp;CELL("direccion",Tabla_472796!A16),"5")</f>
        <v>5</v>
      </c>
      <c r="N12" s="5" t="s">
        <v>215</v>
      </c>
      <c r="O12" s="5" t="s">
        <v>216</v>
      </c>
      <c r="P12" t="s">
        <v>69</v>
      </c>
      <c r="Q12" s="4" t="s">
        <v>357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91</v>
      </c>
      <c r="E13" t="s">
        <v>92</v>
      </c>
      <c r="F13" t="s">
        <v>137</v>
      </c>
      <c r="G13" t="s">
        <v>138</v>
      </c>
      <c r="H13" t="s">
        <v>139</v>
      </c>
      <c r="I13" t="s">
        <v>56</v>
      </c>
      <c r="J13" t="s">
        <v>195</v>
      </c>
      <c r="K13" t="s">
        <v>61</v>
      </c>
      <c r="L13" t="s">
        <v>61</v>
      </c>
      <c r="M13" s="5" t="str">
        <f ca="1">HYPERLINK("#"&amp;CELL("direccion",Tabla_472796!A19),"6")</f>
        <v>6</v>
      </c>
      <c r="N13" s="5" t="s">
        <v>217</v>
      </c>
      <c r="O13" s="4" t="s">
        <v>356</v>
      </c>
      <c r="P13" t="s">
        <v>69</v>
      </c>
      <c r="Q13" s="4" t="s">
        <v>357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93</v>
      </c>
      <c r="E14" t="s">
        <v>94</v>
      </c>
      <c r="F14" t="s">
        <v>140</v>
      </c>
      <c r="G14" t="s">
        <v>141</v>
      </c>
      <c r="H14" t="s">
        <v>142</v>
      </c>
      <c r="I14" t="s">
        <v>56</v>
      </c>
      <c r="J14" t="s">
        <v>195</v>
      </c>
      <c r="K14" t="s">
        <v>63</v>
      </c>
      <c r="L14" t="s">
        <v>196</v>
      </c>
      <c r="M14" s="5" t="str">
        <f ca="1">HYPERLINK("#"&amp;CELL("direccion",Tabla_472796!A22),"7")</f>
        <v>7</v>
      </c>
      <c r="N14" s="5" t="s">
        <v>218</v>
      </c>
      <c r="O14" s="5" t="s">
        <v>219</v>
      </c>
      <c r="P14" t="s">
        <v>69</v>
      </c>
      <c r="Q14" s="4" t="s">
        <v>357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91</v>
      </c>
      <c r="E15" t="s">
        <v>95</v>
      </c>
      <c r="F15" t="s">
        <v>143</v>
      </c>
      <c r="G15" t="s">
        <v>144</v>
      </c>
      <c r="H15" t="s">
        <v>145</v>
      </c>
      <c r="I15" t="s">
        <v>57</v>
      </c>
      <c r="J15" t="s">
        <v>195</v>
      </c>
      <c r="K15" t="s">
        <v>58</v>
      </c>
      <c r="L15" t="s">
        <v>201</v>
      </c>
      <c r="M15" s="5" t="str">
        <f ca="1">HYPERLINK("#"&amp;CELL("direccion",Tabla_472796!A25),"8")</f>
        <v>8</v>
      </c>
      <c r="N15" s="4" t="s">
        <v>353</v>
      </c>
      <c r="O15" s="5" t="s">
        <v>220</v>
      </c>
      <c r="P15" t="s">
        <v>69</v>
      </c>
      <c r="Q15" s="4" t="s">
        <v>357</v>
      </c>
      <c r="R15" t="s">
        <v>81</v>
      </c>
      <c r="S15" s="3">
        <v>45657</v>
      </c>
      <c r="T15" t="s">
        <v>354</v>
      </c>
    </row>
    <row r="16" spans="1:20" x14ac:dyDescent="0.25">
      <c r="A16">
        <v>2024</v>
      </c>
      <c r="B16" s="3">
        <v>45566</v>
      </c>
      <c r="C16" s="3">
        <v>45657</v>
      </c>
      <c r="D16" t="s">
        <v>91</v>
      </c>
      <c r="E16" t="s">
        <v>96</v>
      </c>
      <c r="F16" t="s">
        <v>130</v>
      </c>
      <c r="G16" t="s">
        <v>130</v>
      </c>
      <c r="H16" t="s">
        <v>130</v>
      </c>
      <c r="J16" t="s">
        <v>195</v>
      </c>
      <c r="K16" t="s">
        <v>58</v>
      </c>
      <c r="L16" t="s">
        <v>198</v>
      </c>
      <c r="M16" s="5" t="str">
        <f ca="1">HYPERLINK("#"&amp;CELL("direccion",Tabla_472796!A28),"9")</f>
        <v>9</v>
      </c>
      <c r="N16" s="4" t="s">
        <v>355</v>
      </c>
      <c r="O16" s="5" t="s">
        <v>221</v>
      </c>
      <c r="P16" t="s">
        <v>69</v>
      </c>
      <c r="Q16" s="4" t="s">
        <v>357</v>
      </c>
      <c r="R16" t="s">
        <v>81</v>
      </c>
      <c r="S16" s="3">
        <v>45657</v>
      </c>
    </row>
    <row r="17" spans="1:20" x14ac:dyDescent="0.25">
      <c r="A17">
        <v>2024</v>
      </c>
      <c r="B17" s="3">
        <v>45566</v>
      </c>
      <c r="C17" s="3">
        <v>45657</v>
      </c>
      <c r="D17" t="s">
        <v>97</v>
      </c>
      <c r="E17" t="s">
        <v>98</v>
      </c>
      <c r="F17" t="s">
        <v>146</v>
      </c>
      <c r="G17" t="s">
        <v>147</v>
      </c>
      <c r="H17" t="s">
        <v>148</v>
      </c>
      <c r="I17" t="s">
        <v>57</v>
      </c>
      <c r="J17" t="s">
        <v>195</v>
      </c>
      <c r="K17" t="s">
        <v>63</v>
      </c>
      <c r="L17" t="s">
        <v>196</v>
      </c>
      <c r="M17" s="5" t="str">
        <f ca="1">HYPERLINK("#"&amp;CELL("direccion",Tabla_472796!A31),"10")</f>
        <v>10</v>
      </c>
      <c r="N17" s="5" t="s">
        <v>222</v>
      </c>
      <c r="O17" s="5" t="s">
        <v>223</v>
      </c>
      <c r="P17" t="s">
        <v>69</v>
      </c>
      <c r="Q17" s="4" t="s">
        <v>357</v>
      </c>
      <c r="R17" t="s">
        <v>81</v>
      </c>
      <c r="S17" s="3">
        <v>45657</v>
      </c>
    </row>
    <row r="18" spans="1:20" x14ac:dyDescent="0.25">
      <c r="A18">
        <v>2024</v>
      </c>
      <c r="B18" s="3">
        <v>45566</v>
      </c>
      <c r="C18" s="3">
        <v>45657</v>
      </c>
      <c r="D18" t="s">
        <v>99</v>
      </c>
      <c r="E18" t="s">
        <v>100</v>
      </c>
      <c r="F18" t="s">
        <v>149</v>
      </c>
      <c r="G18" t="s">
        <v>150</v>
      </c>
      <c r="H18" t="s">
        <v>151</v>
      </c>
      <c r="I18" t="s">
        <v>56</v>
      </c>
      <c r="J18" t="s">
        <v>195</v>
      </c>
      <c r="K18" t="s">
        <v>63</v>
      </c>
      <c r="L18" t="s">
        <v>202</v>
      </c>
      <c r="M18" s="5" t="str">
        <f ca="1">HYPERLINK("#"&amp;CELL("direccion",Tabla_472796!A34),"11")</f>
        <v>11</v>
      </c>
      <c r="N18" s="5" t="s">
        <v>224</v>
      </c>
      <c r="O18" s="5" t="s">
        <v>225</v>
      </c>
      <c r="P18" t="s">
        <v>69</v>
      </c>
      <c r="Q18" s="4" t="s">
        <v>357</v>
      </c>
      <c r="R18" t="s">
        <v>81</v>
      </c>
      <c r="S18" s="3">
        <v>45657</v>
      </c>
    </row>
    <row r="19" spans="1:20" x14ac:dyDescent="0.25">
      <c r="A19">
        <v>2024</v>
      </c>
      <c r="B19" s="3">
        <v>45566</v>
      </c>
      <c r="C19" s="3">
        <v>45657</v>
      </c>
      <c r="D19" t="s">
        <v>99</v>
      </c>
      <c r="E19" t="s">
        <v>101</v>
      </c>
      <c r="F19" t="s">
        <v>152</v>
      </c>
      <c r="G19" t="s">
        <v>153</v>
      </c>
      <c r="H19" t="s">
        <v>154</v>
      </c>
      <c r="I19" t="s">
        <v>56</v>
      </c>
      <c r="J19" t="s">
        <v>195</v>
      </c>
      <c r="K19" t="s">
        <v>63</v>
      </c>
      <c r="L19" t="s">
        <v>203</v>
      </c>
      <c r="M19" s="5" t="str">
        <f ca="1">HYPERLINK("#"&amp;CELL("direccion",Tabla_472796!A37),"12")</f>
        <v>12</v>
      </c>
      <c r="N19" s="5" t="s">
        <v>226</v>
      </c>
      <c r="O19" s="5" t="s">
        <v>227</v>
      </c>
      <c r="P19" t="s">
        <v>69</v>
      </c>
      <c r="Q19" s="4" t="s">
        <v>357</v>
      </c>
      <c r="R19" t="s">
        <v>81</v>
      </c>
      <c r="S19" s="3">
        <v>45657</v>
      </c>
    </row>
    <row r="20" spans="1:20" x14ac:dyDescent="0.25">
      <c r="A20">
        <v>2024</v>
      </c>
      <c r="B20" s="3">
        <v>45566</v>
      </c>
      <c r="C20" s="3">
        <v>45657</v>
      </c>
      <c r="D20" t="s">
        <v>102</v>
      </c>
      <c r="E20" t="s">
        <v>103</v>
      </c>
      <c r="F20" t="s">
        <v>155</v>
      </c>
      <c r="G20" t="s">
        <v>156</v>
      </c>
      <c r="H20" t="s">
        <v>157</v>
      </c>
      <c r="I20" t="s">
        <v>57</v>
      </c>
      <c r="J20" t="s">
        <v>195</v>
      </c>
      <c r="K20" t="s">
        <v>58</v>
      </c>
      <c r="L20" t="s">
        <v>201</v>
      </c>
      <c r="M20" s="5" t="str">
        <f ca="1">HYPERLINK("#"&amp;CELL("direccion",Tabla_472796!A40),"13")</f>
        <v>13</v>
      </c>
      <c r="N20" s="4" t="s">
        <v>353</v>
      </c>
      <c r="O20" s="4" t="s">
        <v>356</v>
      </c>
      <c r="P20" t="s">
        <v>69</v>
      </c>
      <c r="Q20" s="4" t="s">
        <v>357</v>
      </c>
      <c r="R20" t="s">
        <v>81</v>
      </c>
      <c r="S20" s="3">
        <v>45657</v>
      </c>
      <c r="T20" t="s">
        <v>354</v>
      </c>
    </row>
    <row r="21" spans="1:20" x14ac:dyDescent="0.25">
      <c r="A21">
        <v>2024</v>
      </c>
      <c r="B21" s="3">
        <v>45566</v>
      </c>
      <c r="C21" s="3">
        <v>45657</v>
      </c>
      <c r="D21" t="s">
        <v>91</v>
      </c>
      <c r="E21" t="s">
        <v>104</v>
      </c>
      <c r="F21" t="s">
        <v>158</v>
      </c>
      <c r="G21" t="s">
        <v>159</v>
      </c>
      <c r="H21" t="s">
        <v>160</v>
      </c>
      <c r="I21" t="s">
        <v>57</v>
      </c>
      <c r="J21" t="s">
        <v>195</v>
      </c>
      <c r="K21" t="s">
        <v>63</v>
      </c>
      <c r="L21" t="s">
        <v>204</v>
      </c>
      <c r="M21" s="5" t="str">
        <f ca="1">HYPERLINK("#"&amp;CELL("direccion",Tabla_472796!A43),"14")</f>
        <v>14</v>
      </c>
      <c r="N21" s="5" t="s">
        <v>228</v>
      </c>
      <c r="O21" s="5" t="s">
        <v>229</v>
      </c>
      <c r="P21" t="s">
        <v>69</v>
      </c>
      <c r="Q21" s="4" t="s">
        <v>357</v>
      </c>
      <c r="R21" t="s">
        <v>81</v>
      </c>
      <c r="S21" s="3">
        <v>45657</v>
      </c>
    </row>
    <row r="22" spans="1:20" x14ac:dyDescent="0.25">
      <c r="A22">
        <v>2024</v>
      </c>
      <c r="B22" s="3">
        <v>45566</v>
      </c>
      <c r="C22" s="3">
        <v>45657</v>
      </c>
      <c r="D22" t="s">
        <v>91</v>
      </c>
      <c r="E22" t="s">
        <v>105</v>
      </c>
      <c r="F22" t="s">
        <v>161</v>
      </c>
      <c r="G22" t="s">
        <v>162</v>
      </c>
      <c r="H22" t="s">
        <v>163</v>
      </c>
      <c r="I22" t="s">
        <v>57</v>
      </c>
      <c r="J22" t="s">
        <v>195</v>
      </c>
      <c r="K22" t="s">
        <v>63</v>
      </c>
      <c r="L22" t="s">
        <v>205</v>
      </c>
      <c r="M22" s="5" t="str">
        <f ca="1">HYPERLINK("#"&amp;CELL("direccion",Tabla_472796!A46),"15")</f>
        <v>15</v>
      </c>
      <c r="N22" s="5" t="s">
        <v>230</v>
      </c>
      <c r="O22" s="5" t="s">
        <v>231</v>
      </c>
      <c r="P22" t="s">
        <v>69</v>
      </c>
      <c r="Q22" s="4" t="s">
        <v>357</v>
      </c>
      <c r="R22" t="s">
        <v>81</v>
      </c>
      <c r="S22" s="3">
        <v>45657</v>
      </c>
    </row>
    <row r="23" spans="1:20" x14ac:dyDescent="0.25">
      <c r="A23">
        <v>2024</v>
      </c>
      <c r="B23" s="3">
        <v>45566</v>
      </c>
      <c r="C23" s="3">
        <v>45657</v>
      </c>
      <c r="D23" t="s">
        <v>106</v>
      </c>
      <c r="E23" t="s">
        <v>107</v>
      </c>
      <c r="F23" t="s">
        <v>164</v>
      </c>
      <c r="G23" t="s">
        <v>165</v>
      </c>
      <c r="H23" t="s">
        <v>166</v>
      </c>
      <c r="I23" t="s">
        <v>57</v>
      </c>
      <c r="J23" t="s">
        <v>195</v>
      </c>
      <c r="K23" t="s">
        <v>58</v>
      </c>
      <c r="L23" t="s">
        <v>201</v>
      </c>
      <c r="M23" s="5" t="str">
        <f ca="1">HYPERLINK("#"&amp;CELL("direccion",Tabla_472796!A49),"16")</f>
        <v>16</v>
      </c>
      <c r="N23" s="4" t="s">
        <v>353</v>
      </c>
      <c r="O23" s="4" t="s">
        <v>356</v>
      </c>
      <c r="P23" t="s">
        <v>69</v>
      </c>
      <c r="Q23" s="4" t="s">
        <v>357</v>
      </c>
      <c r="R23" t="s">
        <v>81</v>
      </c>
      <c r="S23" s="3">
        <v>45657</v>
      </c>
      <c r="T23" t="s">
        <v>354</v>
      </c>
    </row>
    <row r="24" spans="1:20" x14ac:dyDescent="0.25">
      <c r="A24">
        <v>2024</v>
      </c>
      <c r="B24" s="3">
        <v>45566</v>
      </c>
      <c r="C24" s="3">
        <v>45657</v>
      </c>
      <c r="D24" t="s">
        <v>108</v>
      </c>
      <c r="E24" t="s">
        <v>109</v>
      </c>
      <c r="F24" t="s">
        <v>167</v>
      </c>
      <c r="G24" t="s">
        <v>168</v>
      </c>
      <c r="H24" t="s">
        <v>169</v>
      </c>
      <c r="I24" t="s">
        <v>56</v>
      </c>
      <c r="J24" t="s">
        <v>195</v>
      </c>
      <c r="K24" t="s">
        <v>63</v>
      </c>
      <c r="L24" t="s">
        <v>196</v>
      </c>
      <c r="M24" s="5" t="str">
        <f ca="1">HYPERLINK("#"&amp;CELL("direccion",Tabla_472796!A52),"17")</f>
        <v>17</v>
      </c>
      <c r="N24" s="5" t="s">
        <v>232</v>
      </c>
      <c r="O24" s="4" t="s">
        <v>356</v>
      </c>
      <c r="P24" t="s">
        <v>69</v>
      </c>
      <c r="Q24" s="4" t="s">
        <v>357</v>
      </c>
      <c r="R24" t="s">
        <v>81</v>
      </c>
      <c r="S24" s="3">
        <v>45657</v>
      </c>
    </row>
    <row r="25" spans="1:20" x14ac:dyDescent="0.25">
      <c r="A25">
        <v>2024</v>
      </c>
      <c r="B25" s="3">
        <v>45566</v>
      </c>
      <c r="C25" s="3">
        <v>45657</v>
      </c>
      <c r="D25" t="s">
        <v>106</v>
      </c>
      <c r="E25" t="s">
        <v>110</v>
      </c>
      <c r="F25" t="s">
        <v>170</v>
      </c>
      <c r="G25" t="s">
        <v>171</v>
      </c>
      <c r="H25" t="s">
        <v>172</v>
      </c>
      <c r="I25" t="s">
        <v>57</v>
      </c>
      <c r="J25" t="s">
        <v>195</v>
      </c>
      <c r="K25" t="s">
        <v>64</v>
      </c>
      <c r="L25" t="s">
        <v>206</v>
      </c>
      <c r="M25" s="5" t="str">
        <f ca="1">HYPERLINK("#"&amp;CELL("direccion",Tabla_472796!A55),"18")</f>
        <v>18</v>
      </c>
      <c r="N25" s="5" t="s">
        <v>233</v>
      </c>
      <c r="O25" s="5" t="s">
        <v>234</v>
      </c>
      <c r="P25" t="s">
        <v>69</v>
      </c>
      <c r="Q25" s="4" t="s">
        <v>357</v>
      </c>
      <c r="R25" t="s">
        <v>81</v>
      </c>
      <c r="S25" s="3">
        <v>45657</v>
      </c>
    </row>
    <row r="26" spans="1:20" x14ac:dyDescent="0.25">
      <c r="A26">
        <v>2024</v>
      </c>
      <c r="B26" s="3">
        <v>45566</v>
      </c>
      <c r="C26" s="3">
        <v>45657</v>
      </c>
      <c r="D26" t="s">
        <v>102</v>
      </c>
      <c r="E26" t="s">
        <v>111</v>
      </c>
      <c r="F26" t="s">
        <v>173</v>
      </c>
      <c r="G26" t="s">
        <v>174</v>
      </c>
      <c r="H26" t="s">
        <v>175</v>
      </c>
      <c r="I26" t="s">
        <v>57</v>
      </c>
      <c r="J26" t="s">
        <v>195</v>
      </c>
      <c r="K26" t="s">
        <v>63</v>
      </c>
      <c r="L26" t="s">
        <v>207</v>
      </c>
      <c r="M26" s="5" t="str">
        <f ca="1">HYPERLINK("#"&amp;CELL("direccion",Tabla_472796!A58),"19")</f>
        <v>19</v>
      </c>
      <c r="N26" s="5" t="s">
        <v>235</v>
      </c>
      <c r="O26" s="5" t="s">
        <v>236</v>
      </c>
      <c r="P26" t="s">
        <v>69</v>
      </c>
      <c r="Q26" s="4" t="s">
        <v>357</v>
      </c>
      <c r="R26" t="s">
        <v>81</v>
      </c>
      <c r="S26" s="3">
        <v>45657</v>
      </c>
    </row>
    <row r="27" spans="1:20" x14ac:dyDescent="0.25">
      <c r="A27">
        <v>2024</v>
      </c>
      <c r="B27" s="3">
        <v>45566</v>
      </c>
      <c r="C27" s="3">
        <v>45657</v>
      </c>
      <c r="D27" t="s">
        <v>99</v>
      </c>
      <c r="E27" t="s">
        <v>112</v>
      </c>
      <c r="F27" t="s">
        <v>176</v>
      </c>
      <c r="G27" t="s">
        <v>177</v>
      </c>
      <c r="H27" t="s">
        <v>178</v>
      </c>
      <c r="I27" t="s">
        <v>57</v>
      </c>
      <c r="J27" t="s">
        <v>195</v>
      </c>
      <c r="K27" t="s">
        <v>63</v>
      </c>
      <c r="L27" t="s">
        <v>208</v>
      </c>
      <c r="M27" s="5" t="str">
        <f ca="1">HYPERLINK("#"&amp;CELL("direccion",Tabla_472796!A61),"20")</f>
        <v>20</v>
      </c>
      <c r="N27" s="5" t="s">
        <v>237</v>
      </c>
      <c r="O27" s="5" t="s">
        <v>238</v>
      </c>
      <c r="P27" t="s">
        <v>69</v>
      </c>
      <c r="Q27" s="4" t="s">
        <v>357</v>
      </c>
      <c r="R27" t="s">
        <v>81</v>
      </c>
      <c r="S27" s="3">
        <v>45657</v>
      </c>
    </row>
    <row r="28" spans="1:20" x14ac:dyDescent="0.25">
      <c r="A28">
        <v>2024</v>
      </c>
      <c r="B28" s="3">
        <v>45566</v>
      </c>
      <c r="C28" s="3">
        <v>45657</v>
      </c>
      <c r="D28" t="s">
        <v>113</v>
      </c>
      <c r="E28" t="s">
        <v>114</v>
      </c>
      <c r="F28" t="s">
        <v>179</v>
      </c>
      <c r="G28" t="s">
        <v>180</v>
      </c>
      <c r="H28" t="s">
        <v>181</v>
      </c>
      <c r="I28" t="s">
        <v>56</v>
      </c>
      <c r="J28" t="s">
        <v>195</v>
      </c>
      <c r="K28" t="s">
        <v>58</v>
      </c>
      <c r="L28" t="s">
        <v>201</v>
      </c>
      <c r="M28" s="5" t="str">
        <f ca="1">HYPERLINK("#"&amp;CELL("direccion",Tabla_472796!A64),"21")</f>
        <v>21</v>
      </c>
      <c r="N28" s="4" t="s">
        <v>353</v>
      </c>
      <c r="O28" s="5" t="s">
        <v>239</v>
      </c>
      <c r="P28" t="s">
        <v>69</v>
      </c>
      <c r="Q28" s="4" t="s">
        <v>357</v>
      </c>
      <c r="R28" t="s">
        <v>81</v>
      </c>
      <c r="S28" s="3">
        <v>45657</v>
      </c>
      <c r="T28" t="s">
        <v>354</v>
      </c>
    </row>
    <row r="29" spans="1:20" x14ac:dyDescent="0.25">
      <c r="A29">
        <v>2024</v>
      </c>
      <c r="B29" s="3">
        <v>45566</v>
      </c>
      <c r="C29" s="3">
        <v>45657</v>
      </c>
      <c r="D29" t="s">
        <v>99</v>
      </c>
      <c r="E29" t="s">
        <v>115</v>
      </c>
      <c r="F29" t="s">
        <v>182</v>
      </c>
      <c r="G29" t="s">
        <v>183</v>
      </c>
      <c r="H29" t="s">
        <v>184</v>
      </c>
      <c r="I29" t="s">
        <v>56</v>
      </c>
      <c r="J29" t="s">
        <v>195</v>
      </c>
      <c r="K29" t="s">
        <v>63</v>
      </c>
      <c r="L29" t="s">
        <v>208</v>
      </c>
      <c r="M29" s="5" t="str">
        <f ca="1">HYPERLINK("#"&amp;CELL("direccion",Tabla_472796!A67),"22")</f>
        <v>22</v>
      </c>
      <c r="N29" s="5" t="s">
        <v>240</v>
      </c>
      <c r="O29" s="5" t="s">
        <v>241</v>
      </c>
      <c r="P29" t="s">
        <v>69</v>
      </c>
      <c r="Q29" s="4" t="s">
        <v>357</v>
      </c>
      <c r="R29" t="s">
        <v>81</v>
      </c>
      <c r="S29" s="3">
        <v>45657</v>
      </c>
    </row>
    <row r="30" spans="1:20" x14ac:dyDescent="0.25">
      <c r="A30">
        <v>2024</v>
      </c>
      <c r="B30" s="3">
        <v>45566</v>
      </c>
      <c r="C30" s="3">
        <v>45657</v>
      </c>
      <c r="D30" t="s">
        <v>93</v>
      </c>
      <c r="E30" t="s">
        <v>116</v>
      </c>
      <c r="F30" t="s">
        <v>185</v>
      </c>
      <c r="G30" t="s">
        <v>186</v>
      </c>
      <c r="H30" t="s">
        <v>162</v>
      </c>
      <c r="I30" t="s">
        <v>57</v>
      </c>
      <c r="J30" t="s">
        <v>195</v>
      </c>
      <c r="K30" t="s">
        <v>63</v>
      </c>
      <c r="L30" t="s">
        <v>208</v>
      </c>
      <c r="M30" s="5" t="str">
        <f ca="1">HYPERLINK("#"&amp;CELL("direccion",Tabla_472796!A70),"23")</f>
        <v>23</v>
      </c>
      <c r="N30" s="5" t="s">
        <v>242</v>
      </c>
      <c r="O30" s="5" t="s">
        <v>243</v>
      </c>
      <c r="P30" t="s">
        <v>69</v>
      </c>
      <c r="Q30" s="4" t="s">
        <v>357</v>
      </c>
      <c r="R30" t="s">
        <v>81</v>
      </c>
      <c r="S30" s="3">
        <v>45657</v>
      </c>
    </row>
    <row r="31" spans="1:20" x14ac:dyDescent="0.25">
      <c r="A31">
        <v>2024</v>
      </c>
      <c r="B31" s="3">
        <v>45566</v>
      </c>
      <c r="C31" s="3">
        <v>45657</v>
      </c>
      <c r="D31" t="s">
        <v>99</v>
      </c>
      <c r="E31" t="s">
        <v>117</v>
      </c>
      <c r="F31" t="s">
        <v>187</v>
      </c>
      <c r="G31" t="s">
        <v>188</v>
      </c>
      <c r="H31" t="s">
        <v>189</v>
      </c>
      <c r="I31" t="s">
        <v>57</v>
      </c>
      <c r="J31" t="s">
        <v>195</v>
      </c>
      <c r="K31" t="s">
        <v>63</v>
      </c>
      <c r="L31" t="s">
        <v>208</v>
      </c>
      <c r="M31" s="5" t="str">
        <f ca="1">HYPERLINK("#"&amp;CELL("direccion",Tabla_472796!A73),"24")</f>
        <v>24</v>
      </c>
      <c r="N31" s="5" t="s">
        <v>244</v>
      </c>
      <c r="O31" s="5" t="s">
        <v>245</v>
      </c>
      <c r="P31" t="s">
        <v>69</v>
      </c>
      <c r="Q31" s="4" t="s">
        <v>357</v>
      </c>
      <c r="R31" t="s">
        <v>81</v>
      </c>
      <c r="S31" s="3">
        <v>45657</v>
      </c>
    </row>
    <row r="32" spans="1:20" x14ac:dyDescent="0.25">
      <c r="A32">
        <v>2024</v>
      </c>
      <c r="B32" s="3">
        <v>45566</v>
      </c>
      <c r="C32" s="3">
        <v>45657</v>
      </c>
      <c r="D32" t="s">
        <v>99</v>
      </c>
      <c r="E32" t="s">
        <v>118</v>
      </c>
      <c r="F32" t="s">
        <v>130</v>
      </c>
      <c r="G32" t="s">
        <v>130</v>
      </c>
      <c r="H32" t="s">
        <v>130</v>
      </c>
      <c r="J32" t="s">
        <v>195</v>
      </c>
      <c r="K32" t="s">
        <v>58</v>
      </c>
      <c r="L32" t="s">
        <v>198</v>
      </c>
      <c r="M32" s="5" t="str">
        <f ca="1">HYPERLINK("#"&amp;CELL("direccion",Tabla_472796!A76),"25")</f>
        <v>25</v>
      </c>
      <c r="N32" s="4" t="s">
        <v>355</v>
      </c>
      <c r="O32" s="5" t="s">
        <v>246</v>
      </c>
      <c r="P32" t="s">
        <v>69</v>
      </c>
      <c r="Q32" s="4" t="s">
        <v>357</v>
      </c>
      <c r="R32" t="s">
        <v>81</v>
      </c>
      <c r="S32" s="3">
        <v>45657</v>
      </c>
    </row>
    <row r="33" spans="1:20" x14ac:dyDescent="0.25">
      <c r="A33">
        <v>2024</v>
      </c>
      <c r="B33" s="3">
        <v>45566</v>
      </c>
      <c r="C33" s="3">
        <v>45657</v>
      </c>
      <c r="D33" t="s">
        <v>99</v>
      </c>
      <c r="E33" t="s">
        <v>119</v>
      </c>
      <c r="F33" t="s">
        <v>130</v>
      </c>
      <c r="G33" t="s">
        <v>130</v>
      </c>
      <c r="H33" t="s">
        <v>130</v>
      </c>
      <c r="J33" t="s">
        <v>195</v>
      </c>
      <c r="K33" t="s">
        <v>58</v>
      </c>
      <c r="L33" t="s">
        <v>198</v>
      </c>
      <c r="M33" s="5" t="str">
        <f ca="1">HYPERLINK("#"&amp;CELL("direccion",Tabla_472796!A79),"26")</f>
        <v>26</v>
      </c>
      <c r="N33" s="4" t="s">
        <v>355</v>
      </c>
      <c r="O33" s="5" t="s">
        <v>247</v>
      </c>
      <c r="P33" t="s">
        <v>69</v>
      </c>
      <c r="Q33" s="4" t="s">
        <v>357</v>
      </c>
      <c r="R33" t="s">
        <v>81</v>
      </c>
      <c r="S33" s="3">
        <v>45657</v>
      </c>
    </row>
    <row r="34" spans="1:20" x14ac:dyDescent="0.25">
      <c r="A34">
        <v>2024</v>
      </c>
      <c r="B34" s="3">
        <v>45566</v>
      </c>
      <c r="C34" s="3">
        <v>45657</v>
      </c>
      <c r="D34" t="s">
        <v>93</v>
      </c>
      <c r="E34" t="s">
        <v>120</v>
      </c>
      <c r="F34" t="s">
        <v>190</v>
      </c>
      <c r="G34" t="s">
        <v>191</v>
      </c>
      <c r="H34" t="s">
        <v>186</v>
      </c>
      <c r="I34" t="s">
        <v>56</v>
      </c>
      <c r="J34" t="s">
        <v>195</v>
      </c>
      <c r="K34" t="s">
        <v>58</v>
      </c>
      <c r="L34" t="s">
        <v>201</v>
      </c>
      <c r="M34" s="5" t="str">
        <f ca="1">HYPERLINK("#"&amp;CELL("direccion",Tabla_472796!A82),"27")</f>
        <v>27</v>
      </c>
      <c r="N34" s="4" t="s">
        <v>353</v>
      </c>
      <c r="O34" s="5" t="s">
        <v>248</v>
      </c>
      <c r="P34" t="s">
        <v>69</v>
      </c>
      <c r="Q34" s="4" t="s">
        <v>357</v>
      </c>
      <c r="R34" t="s">
        <v>81</v>
      </c>
      <c r="S34" s="3">
        <v>45657</v>
      </c>
      <c r="T34" t="s">
        <v>354</v>
      </c>
    </row>
    <row r="35" spans="1:20" x14ac:dyDescent="0.25">
      <c r="A35">
        <v>2024</v>
      </c>
      <c r="B35" s="3">
        <v>45566</v>
      </c>
      <c r="C35" s="3">
        <v>45657</v>
      </c>
      <c r="D35" t="s">
        <v>99</v>
      </c>
      <c r="E35" t="s">
        <v>121</v>
      </c>
      <c r="F35" t="s">
        <v>130</v>
      </c>
      <c r="G35" t="s">
        <v>130</v>
      </c>
      <c r="H35" t="s">
        <v>130</v>
      </c>
      <c r="J35" t="s">
        <v>195</v>
      </c>
      <c r="K35" t="s">
        <v>58</v>
      </c>
      <c r="L35" t="s">
        <v>198</v>
      </c>
      <c r="M35" s="5" t="str">
        <f ca="1">HYPERLINK("#"&amp;CELL("direccion",Tabla_472796!A85),"28")</f>
        <v>28</v>
      </c>
      <c r="N35" s="4" t="s">
        <v>355</v>
      </c>
      <c r="O35" s="5" t="s">
        <v>249</v>
      </c>
      <c r="P35" t="s">
        <v>69</v>
      </c>
      <c r="Q35" s="4" t="s">
        <v>357</v>
      </c>
      <c r="R35" t="s">
        <v>81</v>
      </c>
      <c r="S35" s="3">
        <v>45657</v>
      </c>
    </row>
    <row r="36" spans="1:20" x14ac:dyDescent="0.25">
      <c r="A36">
        <v>2024</v>
      </c>
      <c r="B36" s="3">
        <v>45566</v>
      </c>
      <c r="C36" s="3">
        <v>45657</v>
      </c>
      <c r="D36" t="s">
        <v>99</v>
      </c>
      <c r="E36" t="s">
        <v>122</v>
      </c>
      <c r="F36" t="s">
        <v>192</v>
      </c>
      <c r="G36" t="s">
        <v>193</v>
      </c>
      <c r="H36" t="s">
        <v>194</v>
      </c>
      <c r="I36" t="s">
        <v>57</v>
      </c>
      <c r="J36" t="s">
        <v>195</v>
      </c>
      <c r="K36" t="s">
        <v>63</v>
      </c>
      <c r="L36" t="s">
        <v>208</v>
      </c>
      <c r="M36" s="5" t="str">
        <f ca="1">HYPERLINK("#"&amp;CELL("direccion",Tabla_472796!A88),"29")</f>
        <v>29</v>
      </c>
      <c r="N36" s="5" t="s">
        <v>250</v>
      </c>
      <c r="O36" s="4" t="s">
        <v>356</v>
      </c>
      <c r="P36" t="s">
        <v>69</v>
      </c>
      <c r="Q36" s="4" t="s">
        <v>357</v>
      </c>
      <c r="R36" t="s">
        <v>81</v>
      </c>
      <c r="S36" s="3">
        <v>45657</v>
      </c>
    </row>
    <row r="37" spans="1:20" x14ac:dyDescent="0.25">
      <c r="A37">
        <v>2024</v>
      </c>
      <c r="B37" s="3">
        <v>45566</v>
      </c>
      <c r="C37" s="3">
        <v>45657</v>
      </c>
      <c r="D37" t="s">
        <v>99</v>
      </c>
      <c r="E37" t="s">
        <v>123</v>
      </c>
      <c r="F37" t="s">
        <v>130</v>
      </c>
      <c r="G37" t="s">
        <v>130</v>
      </c>
      <c r="H37" t="s">
        <v>130</v>
      </c>
      <c r="J37" t="s">
        <v>195</v>
      </c>
      <c r="K37" t="s">
        <v>58</v>
      </c>
      <c r="L37" t="s">
        <v>198</v>
      </c>
      <c r="M37" s="5" t="str">
        <f ca="1">HYPERLINK("#"&amp;CELL("direccion",Tabla_472796!A91),"30")</f>
        <v>30</v>
      </c>
      <c r="N37" s="4" t="s">
        <v>355</v>
      </c>
      <c r="O37" s="5" t="s">
        <v>251</v>
      </c>
      <c r="P37" t="s">
        <v>69</v>
      </c>
      <c r="Q37" s="4" t="s">
        <v>357</v>
      </c>
      <c r="R37" t="s">
        <v>81</v>
      </c>
      <c r="S37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7" r:id="rId7" xr:uid="{00000000-0004-0000-0000-000006000000}"/>
    <hyperlink ref="N18" r:id="rId8" xr:uid="{00000000-0004-0000-0000-000007000000}"/>
    <hyperlink ref="N19" r:id="rId9" xr:uid="{00000000-0004-0000-0000-000008000000}"/>
    <hyperlink ref="N21" r:id="rId10" xr:uid="{00000000-0004-0000-0000-000009000000}"/>
    <hyperlink ref="N22" r:id="rId11" xr:uid="{00000000-0004-0000-0000-00000A000000}"/>
    <hyperlink ref="N24" r:id="rId12" xr:uid="{00000000-0004-0000-0000-00000B000000}"/>
    <hyperlink ref="N25" r:id="rId13" xr:uid="{00000000-0004-0000-0000-00000C000000}"/>
    <hyperlink ref="N26" r:id="rId14" xr:uid="{00000000-0004-0000-0000-00000D000000}"/>
    <hyperlink ref="N27" r:id="rId15" xr:uid="{00000000-0004-0000-0000-00000E000000}"/>
    <hyperlink ref="N29" r:id="rId16" xr:uid="{00000000-0004-0000-0000-00000F000000}"/>
    <hyperlink ref="N30" r:id="rId17" xr:uid="{00000000-0004-0000-0000-000010000000}"/>
    <hyperlink ref="N31" r:id="rId18" xr:uid="{00000000-0004-0000-0000-000011000000}"/>
    <hyperlink ref="N36" r:id="rId19" xr:uid="{00000000-0004-0000-0000-000012000000}"/>
    <hyperlink ref="O8" r:id="rId20" xr:uid="{00000000-0004-0000-0000-000013000000}"/>
    <hyperlink ref="O9" r:id="rId21" xr:uid="{00000000-0004-0000-0000-000014000000}"/>
    <hyperlink ref="O10" r:id="rId22" xr:uid="{00000000-0004-0000-0000-000015000000}"/>
    <hyperlink ref="O12" r:id="rId23" xr:uid="{00000000-0004-0000-0000-000016000000}"/>
    <hyperlink ref="O14" r:id="rId24" xr:uid="{00000000-0004-0000-0000-000017000000}"/>
    <hyperlink ref="O15" r:id="rId25" xr:uid="{00000000-0004-0000-0000-000018000000}"/>
    <hyperlink ref="O16" r:id="rId26" xr:uid="{00000000-0004-0000-0000-000019000000}"/>
    <hyperlink ref="O17" r:id="rId27" xr:uid="{00000000-0004-0000-0000-00001A000000}"/>
    <hyperlink ref="O18" r:id="rId28" xr:uid="{00000000-0004-0000-0000-00001B000000}"/>
    <hyperlink ref="O19" r:id="rId29" xr:uid="{00000000-0004-0000-0000-00001C000000}"/>
    <hyperlink ref="O21" r:id="rId30" xr:uid="{00000000-0004-0000-0000-00001D000000}"/>
    <hyperlink ref="O22" r:id="rId31" xr:uid="{00000000-0004-0000-0000-00001E000000}"/>
    <hyperlink ref="O25" r:id="rId32" xr:uid="{00000000-0004-0000-0000-00001F000000}"/>
    <hyperlink ref="O26" r:id="rId33" xr:uid="{00000000-0004-0000-0000-000020000000}"/>
    <hyperlink ref="O27" r:id="rId34" xr:uid="{00000000-0004-0000-0000-000021000000}"/>
    <hyperlink ref="O28" r:id="rId35" xr:uid="{00000000-0004-0000-0000-000022000000}"/>
    <hyperlink ref="O29" r:id="rId36" xr:uid="{00000000-0004-0000-0000-000023000000}"/>
    <hyperlink ref="O30" r:id="rId37" xr:uid="{00000000-0004-0000-0000-000024000000}"/>
    <hyperlink ref="O31" r:id="rId38" xr:uid="{00000000-0004-0000-0000-000025000000}"/>
    <hyperlink ref="O32" r:id="rId39" xr:uid="{00000000-0004-0000-0000-000026000000}"/>
    <hyperlink ref="O33" r:id="rId40" xr:uid="{00000000-0004-0000-0000-000027000000}"/>
    <hyperlink ref="O34" r:id="rId41" xr:uid="{00000000-0004-0000-0000-000028000000}"/>
    <hyperlink ref="O35" r:id="rId42" xr:uid="{00000000-0004-0000-0000-000029000000}"/>
    <hyperlink ref="O37" r:id="rId43" xr:uid="{00000000-0004-0000-0000-00002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9">
        <v>44562</v>
      </c>
      <c r="C4" s="10">
        <v>2024</v>
      </c>
      <c r="D4" t="s">
        <v>252</v>
      </c>
      <c r="E4" t="s">
        <v>253</v>
      </c>
      <c r="F4" t="s">
        <v>254</v>
      </c>
    </row>
    <row r="5" spans="1:6" x14ac:dyDescent="0.25">
      <c r="A5">
        <v>1</v>
      </c>
      <c r="B5" s="9">
        <v>44256</v>
      </c>
      <c r="C5" s="9">
        <v>44531</v>
      </c>
      <c r="D5" t="s">
        <v>255</v>
      </c>
      <c r="E5" t="s">
        <v>256</v>
      </c>
      <c r="F5" t="s">
        <v>254</v>
      </c>
    </row>
    <row r="6" spans="1:6" x14ac:dyDescent="0.25">
      <c r="A6">
        <v>1</v>
      </c>
      <c r="B6" s="9">
        <v>43435</v>
      </c>
      <c r="C6" s="9">
        <v>44256</v>
      </c>
      <c r="D6" t="s">
        <v>257</v>
      </c>
      <c r="E6" t="s">
        <v>258</v>
      </c>
      <c r="F6" t="s">
        <v>254</v>
      </c>
    </row>
    <row r="7" spans="1:6" x14ac:dyDescent="0.25">
      <c r="A7">
        <v>2</v>
      </c>
      <c r="B7" s="9" t="s">
        <v>259</v>
      </c>
      <c r="C7" s="9" t="s">
        <v>259</v>
      </c>
      <c r="D7" t="s">
        <v>260</v>
      </c>
      <c r="E7" t="s">
        <v>261</v>
      </c>
      <c r="F7" t="s">
        <v>262</v>
      </c>
    </row>
    <row r="8" spans="1:6" x14ac:dyDescent="0.25">
      <c r="A8">
        <v>2</v>
      </c>
      <c r="B8" s="9">
        <v>42767</v>
      </c>
      <c r="C8" s="9">
        <v>44317</v>
      </c>
      <c r="D8" t="s">
        <v>263</v>
      </c>
      <c r="E8" t="s">
        <v>264</v>
      </c>
      <c r="F8" t="s">
        <v>262</v>
      </c>
    </row>
    <row r="9" spans="1:6" x14ac:dyDescent="0.25">
      <c r="A9">
        <v>2</v>
      </c>
      <c r="B9" s="9">
        <v>41671</v>
      </c>
      <c r="C9" s="9">
        <v>42767</v>
      </c>
      <c r="D9" t="s">
        <v>265</v>
      </c>
      <c r="E9" t="s">
        <v>264</v>
      </c>
      <c r="F9" t="s">
        <v>262</v>
      </c>
    </row>
    <row r="10" spans="1:6" x14ac:dyDescent="0.25">
      <c r="A10">
        <v>3</v>
      </c>
      <c r="B10" s="9" t="s">
        <v>130</v>
      </c>
      <c r="C10" s="9" t="s">
        <v>130</v>
      </c>
      <c r="D10" t="s">
        <v>130</v>
      </c>
      <c r="E10" t="s">
        <v>130</v>
      </c>
      <c r="F10" t="s">
        <v>130</v>
      </c>
    </row>
    <row r="11" spans="1:6" x14ac:dyDescent="0.25">
      <c r="A11">
        <v>3</v>
      </c>
      <c r="B11" s="9" t="s">
        <v>130</v>
      </c>
      <c r="C11" s="9" t="s">
        <v>130</v>
      </c>
      <c r="D11" t="s">
        <v>130</v>
      </c>
      <c r="E11" t="s">
        <v>130</v>
      </c>
      <c r="F11" t="s">
        <v>130</v>
      </c>
    </row>
    <row r="12" spans="1:6" x14ac:dyDescent="0.25">
      <c r="A12">
        <v>3</v>
      </c>
      <c r="B12" s="9" t="s">
        <v>130</v>
      </c>
      <c r="C12" s="9" t="s">
        <v>130</v>
      </c>
      <c r="D12" t="s">
        <v>130</v>
      </c>
      <c r="E12" t="s">
        <v>130</v>
      </c>
      <c r="F12" t="s">
        <v>130</v>
      </c>
    </row>
    <row r="13" spans="1:6" x14ac:dyDescent="0.25">
      <c r="A13">
        <v>4</v>
      </c>
      <c r="B13" s="9">
        <v>43374</v>
      </c>
      <c r="C13" s="9">
        <v>45565</v>
      </c>
      <c r="D13" t="s">
        <v>266</v>
      </c>
      <c r="E13" t="s">
        <v>267</v>
      </c>
      <c r="F13" t="s">
        <v>268</v>
      </c>
    </row>
    <row r="14" spans="1:6" x14ac:dyDescent="0.25">
      <c r="A14">
        <v>4</v>
      </c>
      <c r="B14" s="9">
        <v>41349</v>
      </c>
      <c r="C14" s="9">
        <v>43373</v>
      </c>
      <c r="D14" t="s">
        <v>269</v>
      </c>
      <c r="E14" t="s">
        <v>267</v>
      </c>
      <c r="F14" t="s">
        <v>268</v>
      </c>
    </row>
    <row r="15" spans="1:6" x14ac:dyDescent="0.25">
      <c r="A15">
        <v>4</v>
      </c>
      <c r="B15" s="9">
        <v>40087</v>
      </c>
      <c r="C15" s="9">
        <v>41182</v>
      </c>
      <c r="D15" t="s">
        <v>270</v>
      </c>
      <c r="E15" t="s">
        <v>267</v>
      </c>
      <c r="F15" t="s">
        <v>268</v>
      </c>
    </row>
    <row r="16" spans="1:6" x14ac:dyDescent="0.25">
      <c r="A16">
        <v>5</v>
      </c>
      <c r="B16" s="9" t="s">
        <v>271</v>
      </c>
      <c r="C16" s="9" t="s">
        <v>271</v>
      </c>
      <c r="D16" s="3" t="s">
        <v>271</v>
      </c>
      <c r="E16" s="3" t="s">
        <v>271</v>
      </c>
      <c r="F16" s="3" t="s">
        <v>271</v>
      </c>
    </row>
    <row r="17" spans="1:6" x14ac:dyDescent="0.25">
      <c r="A17">
        <v>5</v>
      </c>
      <c r="B17" s="9" t="s">
        <v>271</v>
      </c>
      <c r="C17" s="9" t="s">
        <v>271</v>
      </c>
      <c r="D17" s="3" t="s">
        <v>271</v>
      </c>
      <c r="E17" s="3" t="s">
        <v>271</v>
      </c>
      <c r="F17" s="3" t="s">
        <v>271</v>
      </c>
    </row>
    <row r="18" spans="1:6" x14ac:dyDescent="0.25">
      <c r="A18">
        <v>5</v>
      </c>
      <c r="B18" s="9" t="s">
        <v>271</v>
      </c>
      <c r="C18" s="9" t="s">
        <v>271</v>
      </c>
      <c r="D18" s="3" t="s">
        <v>271</v>
      </c>
      <c r="E18" s="3" t="s">
        <v>271</v>
      </c>
      <c r="F18" s="3" t="s">
        <v>271</v>
      </c>
    </row>
    <row r="19" spans="1:6" x14ac:dyDescent="0.25">
      <c r="A19">
        <v>6</v>
      </c>
      <c r="B19" s="10">
        <v>2017</v>
      </c>
      <c r="C19" s="9" t="s">
        <v>259</v>
      </c>
      <c r="D19" t="s">
        <v>252</v>
      </c>
      <c r="E19" t="s">
        <v>272</v>
      </c>
      <c r="F19" t="s">
        <v>273</v>
      </c>
    </row>
    <row r="20" spans="1:6" x14ac:dyDescent="0.25">
      <c r="A20">
        <v>6</v>
      </c>
      <c r="B20" s="10">
        <v>2016</v>
      </c>
      <c r="C20" s="10">
        <v>2017</v>
      </c>
      <c r="D20" t="s">
        <v>274</v>
      </c>
      <c r="E20" t="s">
        <v>275</v>
      </c>
      <c r="F20" t="s">
        <v>273</v>
      </c>
    </row>
    <row r="21" spans="1:6" x14ac:dyDescent="0.25">
      <c r="A21">
        <v>6</v>
      </c>
      <c r="B21" s="10">
        <v>2015</v>
      </c>
      <c r="C21" s="10">
        <v>2016</v>
      </c>
      <c r="D21" t="s">
        <v>276</v>
      </c>
      <c r="E21" t="s">
        <v>277</v>
      </c>
      <c r="F21" t="s">
        <v>273</v>
      </c>
    </row>
    <row r="22" spans="1:6" x14ac:dyDescent="0.25">
      <c r="A22">
        <v>7</v>
      </c>
      <c r="B22" s="9">
        <v>45170</v>
      </c>
      <c r="C22" s="9">
        <v>45536</v>
      </c>
      <c r="D22" t="s">
        <v>252</v>
      </c>
      <c r="E22" t="s">
        <v>278</v>
      </c>
      <c r="F22" t="s">
        <v>254</v>
      </c>
    </row>
    <row r="23" spans="1:6" x14ac:dyDescent="0.25">
      <c r="A23">
        <v>7</v>
      </c>
      <c r="B23" s="9">
        <v>44958</v>
      </c>
      <c r="C23" s="9">
        <v>45170</v>
      </c>
      <c r="D23" t="s">
        <v>252</v>
      </c>
      <c r="E23" t="s">
        <v>279</v>
      </c>
      <c r="F23" t="s">
        <v>254</v>
      </c>
    </row>
    <row r="24" spans="1:6" x14ac:dyDescent="0.25">
      <c r="A24">
        <v>7</v>
      </c>
      <c r="B24" s="9">
        <v>44682</v>
      </c>
      <c r="C24" s="9">
        <v>44927</v>
      </c>
      <c r="D24" t="s">
        <v>252</v>
      </c>
      <c r="E24" t="s">
        <v>280</v>
      </c>
      <c r="F24" t="s">
        <v>254</v>
      </c>
    </row>
    <row r="25" spans="1:6" x14ac:dyDescent="0.25">
      <c r="A25">
        <v>8</v>
      </c>
      <c r="B25" s="3" t="s">
        <v>281</v>
      </c>
      <c r="C25" s="3" t="s">
        <v>281</v>
      </c>
      <c r="D25" t="s">
        <v>281</v>
      </c>
      <c r="E25" t="s">
        <v>281</v>
      </c>
      <c r="F25" t="s">
        <v>281</v>
      </c>
    </row>
    <row r="26" spans="1:6" x14ac:dyDescent="0.25">
      <c r="A26">
        <v>8</v>
      </c>
      <c r="B26" s="3" t="s">
        <v>281</v>
      </c>
      <c r="C26" s="3" t="s">
        <v>281</v>
      </c>
      <c r="D26" t="s">
        <v>281</v>
      </c>
      <c r="E26" t="s">
        <v>281</v>
      </c>
      <c r="F26" t="s">
        <v>281</v>
      </c>
    </row>
    <row r="27" spans="1:6" x14ac:dyDescent="0.25">
      <c r="A27">
        <v>8</v>
      </c>
      <c r="B27" s="3" t="s">
        <v>281</v>
      </c>
      <c r="C27" s="3" t="s">
        <v>281</v>
      </c>
      <c r="D27" t="s">
        <v>281</v>
      </c>
      <c r="E27" t="s">
        <v>281</v>
      </c>
      <c r="F27" t="s">
        <v>281</v>
      </c>
    </row>
    <row r="28" spans="1:6" x14ac:dyDescent="0.25">
      <c r="A28">
        <v>9</v>
      </c>
      <c r="B28" s="9" t="s">
        <v>130</v>
      </c>
      <c r="C28" s="9" t="s">
        <v>130</v>
      </c>
      <c r="D28" t="s">
        <v>130</v>
      </c>
      <c r="E28" t="s">
        <v>130</v>
      </c>
      <c r="F28" t="s">
        <v>130</v>
      </c>
    </row>
    <row r="29" spans="1:6" x14ac:dyDescent="0.25">
      <c r="A29">
        <v>9</v>
      </c>
      <c r="B29" s="9" t="s">
        <v>130</v>
      </c>
      <c r="C29" s="9" t="s">
        <v>130</v>
      </c>
      <c r="D29" t="s">
        <v>130</v>
      </c>
      <c r="E29" t="s">
        <v>130</v>
      </c>
      <c r="F29" t="s">
        <v>130</v>
      </c>
    </row>
    <row r="30" spans="1:6" x14ac:dyDescent="0.25">
      <c r="A30">
        <v>9</v>
      </c>
      <c r="B30" s="9" t="s">
        <v>130</v>
      </c>
      <c r="C30" s="9" t="s">
        <v>130</v>
      </c>
      <c r="D30" t="s">
        <v>130</v>
      </c>
      <c r="E30" t="s">
        <v>130</v>
      </c>
      <c r="F30" t="s">
        <v>130</v>
      </c>
    </row>
    <row r="31" spans="1:6" x14ac:dyDescent="0.25">
      <c r="A31">
        <v>10</v>
      </c>
      <c r="B31" s="3">
        <v>45323</v>
      </c>
      <c r="C31" s="3">
        <v>45536</v>
      </c>
      <c r="D31" t="s">
        <v>282</v>
      </c>
      <c r="E31" t="s">
        <v>283</v>
      </c>
      <c r="F31" t="s">
        <v>254</v>
      </c>
    </row>
    <row r="32" spans="1:6" x14ac:dyDescent="0.25">
      <c r="A32">
        <v>10</v>
      </c>
      <c r="B32" s="3">
        <v>44896</v>
      </c>
      <c r="C32">
        <v>2024</v>
      </c>
      <c r="D32" t="s">
        <v>284</v>
      </c>
      <c r="E32" t="s">
        <v>285</v>
      </c>
      <c r="F32" t="s">
        <v>254</v>
      </c>
    </row>
    <row r="33" spans="1:6" x14ac:dyDescent="0.25">
      <c r="A33">
        <v>10</v>
      </c>
      <c r="B33" s="3">
        <v>44682</v>
      </c>
      <c r="C33" s="3">
        <v>44896</v>
      </c>
      <c r="D33" t="s">
        <v>252</v>
      </c>
      <c r="E33" t="s">
        <v>286</v>
      </c>
      <c r="F33" t="s">
        <v>254</v>
      </c>
    </row>
    <row r="34" spans="1:6" x14ac:dyDescent="0.25">
      <c r="A34">
        <v>11</v>
      </c>
      <c r="B34" s="3">
        <v>44287</v>
      </c>
      <c r="C34">
        <v>2022</v>
      </c>
      <c r="D34" t="s">
        <v>287</v>
      </c>
      <c r="E34" t="s">
        <v>288</v>
      </c>
      <c r="F34" t="s">
        <v>289</v>
      </c>
    </row>
    <row r="35" spans="1:6" x14ac:dyDescent="0.25">
      <c r="A35">
        <v>11</v>
      </c>
      <c r="B35">
        <v>2015</v>
      </c>
      <c r="C35">
        <v>2019</v>
      </c>
      <c r="D35" t="s">
        <v>290</v>
      </c>
      <c r="E35" t="s">
        <v>291</v>
      </c>
      <c r="F35" t="s">
        <v>289</v>
      </c>
    </row>
    <row r="36" spans="1:6" x14ac:dyDescent="0.25">
      <c r="A36">
        <v>11</v>
      </c>
      <c r="B36">
        <v>2012</v>
      </c>
      <c r="C36">
        <v>2015</v>
      </c>
      <c r="D36" t="s">
        <v>292</v>
      </c>
      <c r="E36" t="s">
        <v>293</v>
      </c>
      <c r="F36" t="s">
        <v>289</v>
      </c>
    </row>
    <row r="37" spans="1:6" x14ac:dyDescent="0.25">
      <c r="A37">
        <v>12</v>
      </c>
      <c r="B37" s="3" t="s">
        <v>294</v>
      </c>
      <c r="C37" s="9" t="s">
        <v>295</v>
      </c>
      <c r="D37" t="s">
        <v>296</v>
      </c>
      <c r="E37" t="s">
        <v>297</v>
      </c>
      <c r="F37" t="s">
        <v>298</v>
      </c>
    </row>
    <row r="38" spans="1:6" x14ac:dyDescent="0.25">
      <c r="A38">
        <v>12</v>
      </c>
      <c r="B38" s="3" t="s">
        <v>299</v>
      </c>
      <c r="C38" s="9" t="s">
        <v>300</v>
      </c>
      <c r="D38" t="s">
        <v>301</v>
      </c>
      <c r="E38" t="s">
        <v>302</v>
      </c>
      <c r="F38" t="s">
        <v>298</v>
      </c>
    </row>
    <row r="39" spans="1:6" x14ac:dyDescent="0.25">
      <c r="A39">
        <v>12</v>
      </c>
      <c r="B39" s="3">
        <v>44866</v>
      </c>
      <c r="C39" s="3">
        <v>45017</v>
      </c>
      <c r="D39" t="s">
        <v>303</v>
      </c>
      <c r="E39" t="s">
        <v>304</v>
      </c>
      <c r="F39" t="s">
        <v>298</v>
      </c>
    </row>
    <row r="40" spans="1:6" x14ac:dyDescent="0.25">
      <c r="A40">
        <v>13</v>
      </c>
      <c r="B40" s="3" t="s">
        <v>281</v>
      </c>
      <c r="C40" s="3" t="s">
        <v>281</v>
      </c>
      <c r="D40" t="s">
        <v>281</v>
      </c>
      <c r="E40" t="s">
        <v>281</v>
      </c>
      <c r="F40" t="s">
        <v>281</v>
      </c>
    </row>
    <row r="41" spans="1:6" x14ac:dyDescent="0.25">
      <c r="A41">
        <v>13</v>
      </c>
      <c r="B41" s="3" t="s">
        <v>281</v>
      </c>
      <c r="C41" s="3" t="s">
        <v>281</v>
      </c>
      <c r="D41" t="s">
        <v>281</v>
      </c>
      <c r="E41" t="s">
        <v>281</v>
      </c>
      <c r="F41" t="s">
        <v>281</v>
      </c>
    </row>
    <row r="42" spans="1:6" x14ac:dyDescent="0.25">
      <c r="A42">
        <v>13</v>
      </c>
      <c r="B42" s="3" t="s">
        <v>281</v>
      </c>
      <c r="C42" s="3" t="s">
        <v>281</v>
      </c>
      <c r="D42" t="s">
        <v>281</v>
      </c>
      <c r="E42" t="s">
        <v>281</v>
      </c>
      <c r="F42" t="s">
        <v>281</v>
      </c>
    </row>
    <row r="43" spans="1:6" x14ac:dyDescent="0.25">
      <c r="A43">
        <v>14</v>
      </c>
      <c r="B43">
        <v>2014</v>
      </c>
      <c r="C43" s="9" t="s">
        <v>259</v>
      </c>
      <c r="D43" t="s">
        <v>305</v>
      </c>
      <c r="E43" t="s">
        <v>306</v>
      </c>
      <c r="F43" t="s">
        <v>307</v>
      </c>
    </row>
    <row r="44" spans="1:6" x14ac:dyDescent="0.25">
      <c r="A44">
        <v>14</v>
      </c>
      <c r="B44">
        <v>2010</v>
      </c>
      <c r="C44">
        <v>2014</v>
      </c>
      <c r="D44" t="s">
        <v>305</v>
      </c>
      <c r="E44" t="s">
        <v>308</v>
      </c>
      <c r="F44" t="s">
        <v>307</v>
      </c>
    </row>
    <row r="45" spans="1:6" x14ac:dyDescent="0.25">
      <c r="A45">
        <v>14</v>
      </c>
      <c r="B45">
        <v>2009</v>
      </c>
      <c r="C45">
        <v>2010</v>
      </c>
      <c r="D45" t="s">
        <v>309</v>
      </c>
      <c r="E45" t="s">
        <v>310</v>
      </c>
      <c r="F45" t="s">
        <v>307</v>
      </c>
    </row>
    <row r="46" spans="1:6" x14ac:dyDescent="0.25">
      <c r="A46">
        <v>15</v>
      </c>
      <c r="B46" s="3">
        <v>44986</v>
      </c>
      <c r="C46" s="3">
        <v>45505</v>
      </c>
      <c r="D46" s="6" t="s">
        <v>311</v>
      </c>
      <c r="E46" s="6" t="s">
        <v>271</v>
      </c>
      <c r="F46" t="s">
        <v>312</v>
      </c>
    </row>
    <row r="47" spans="1:6" x14ac:dyDescent="0.25">
      <c r="A47">
        <v>15</v>
      </c>
      <c r="B47" s="3">
        <v>44743</v>
      </c>
      <c r="C47" s="3">
        <v>44896</v>
      </c>
      <c r="D47" s="6" t="s">
        <v>313</v>
      </c>
      <c r="E47" s="6" t="s">
        <v>271</v>
      </c>
      <c r="F47" t="s">
        <v>312</v>
      </c>
    </row>
    <row r="48" spans="1:6" x14ac:dyDescent="0.25">
      <c r="A48">
        <v>15</v>
      </c>
      <c r="B48" s="3">
        <v>44287</v>
      </c>
      <c r="C48">
        <v>2022</v>
      </c>
      <c r="D48" s="6" t="s">
        <v>314</v>
      </c>
      <c r="E48" s="6" t="s">
        <v>271</v>
      </c>
      <c r="F48" t="s">
        <v>312</v>
      </c>
    </row>
    <row r="49" spans="1:6" x14ac:dyDescent="0.25">
      <c r="A49">
        <v>16</v>
      </c>
      <c r="B49" s="3" t="s">
        <v>281</v>
      </c>
      <c r="C49" s="3" t="s">
        <v>281</v>
      </c>
      <c r="D49" t="s">
        <v>281</v>
      </c>
      <c r="E49" t="s">
        <v>281</v>
      </c>
      <c r="F49" t="s">
        <v>281</v>
      </c>
    </row>
    <row r="50" spans="1:6" x14ac:dyDescent="0.25">
      <c r="A50">
        <v>16</v>
      </c>
      <c r="B50" s="3" t="s">
        <v>281</v>
      </c>
      <c r="C50" s="3" t="s">
        <v>281</v>
      </c>
      <c r="D50" t="s">
        <v>281</v>
      </c>
      <c r="E50" t="s">
        <v>281</v>
      </c>
      <c r="F50" t="s">
        <v>281</v>
      </c>
    </row>
    <row r="51" spans="1:6" x14ac:dyDescent="0.25">
      <c r="A51">
        <v>16</v>
      </c>
      <c r="B51" s="3" t="s">
        <v>281</v>
      </c>
      <c r="C51" s="3" t="s">
        <v>281</v>
      </c>
      <c r="D51" t="s">
        <v>281</v>
      </c>
      <c r="E51" t="s">
        <v>281</v>
      </c>
      <c r="F51" t="s">
        <v>281</v>
      </c>
    </row>
    <row r="52" spans="1:6" x14ac:dyDescent="0.25">
      <c r="A52">
        <v>17</v>
      </c>
      <c r="B52">
        <v>2024</v>
      </c>
      <c r="C52">
        <v>2024</v>
      </c>
      <c r="D52" s="6" t="s">
        <v>315</v>
      </c>
      <c r="E52" s="6" t="s">
        <v>316</v>
      </c>
      <c r="F52" t="s">
        <v>254</v>
      </c>
    </row>
    <row r="53" spans="1:6" x14ac:dyDescent="0.25">
      <c r="A53">
        <v>17</v>
      </c>
      <c r="B53">
        <v>2023</v>
      </c>
      <c r="C53">
        <v>2024</v>
      </c>
      <c r="D53" s="6" t="s">
        <v>317</v>
      </c>
      <c r="E53" s="6" t="s">
        <v>318</v>
      </c>
      <c r="F53" t="s">
        <v>254</v>
      </c>
    </row>
    <row r="54" spans="1:6" x14ac:dyDescent="0.25">
      <c r="A54">
        <v>17</v>
      </c>
      <c r="B54" s="11" t="s">
        <v>271</v>
      </c>
      <c r="C54" s="11" t="s">
        <v>271</v>
      </c>
      <c r="D54" s="7" t="s">
        <v>271</v>
      </c>
      <c r="E54" s="7" t="s">
        <v>271</v>
      </c>
      <c r="F54" s="7" t="s">
        <v>271</v>
      </c>
    </row>
    <row r="55" spans="1:6" x14ac:dyDescent="0.25">
      <c r="A55">
        <v>18</v>
      </c>
      <c r="B55" s="3">
        <v>45497</v>
      </c>
      <c r="C55">
        <v>2024</v>
      </c>
      <c r="D55" t="s">
        <v>252</v>
      </c>
      <c r="E55" t="s">
        <v>319</v>
      </c>
      <c r="F55" t="s">
        <v>320</v>
      </c>
    </row>
    <row r="56" spans="1:6" x14ac:dyDescent="0.25">
      <c r="A56">
        <v>18</v>
      </c>
      <c r="B56" s="3">
        <v>44986</v>
      </c>
      <c r="C56" s="3">
        <v>45474</v>
      </c>
      <c r="D56" t="s">
        <v>252</v>
      </c>
      <c r="E56" t="s">
        <v>256</v>
      </c>
      <c r="F56" t="s">
        <v>320</v>
      </c>
    </row>
    <row r="57" spans="1:6" x14ac:dyDescent="0.25">
      <c r="A57">
        <v>18</v>
      </c>
      <c r="B57" s="3">
        <v>44992</v>
      </c>
      <c r="C57" s="3">
        <v>45351</v>
      </c>
      <c r="D57" t="s">
        <v>252</v>
      </c>
      <c r="E57" t="s">
        <v>321</v>
      </c>
      <c r="F57" t="s">
        <v>320</v>
      </c>
    </row>
    <row r="58" spans="1:6" x14ac:dyDescent="0.25">
      <c r="A58">
        <v>19</v>
      </c>
      <c r="B58" s="3">
        <v>43439</v>
      </c>
      <c r="C58" s="3">
        <v>43465</v>
      </c>
      <c r="D58" t="s">
        <v>322</v>
      </c>
      <c r="E58" t="s">
        <v>323</v>
      </c>
      <c r="F58" t="s">
        <v>324</v>
      </c>
    </row>
    <row r="59" spans="1:6" x14ac:dyDescent="0.25">
      <c r="A59">
        <v>19</v>
      </c>
      <c r="B59">
        <v>2016</v>
      </c>
      <c r="C59">
        <v>2018</v>
      </c>
      <c r="D59" t="s">
        <v>325</v>
      </c>
      <c r="E59" t="s">
        <v>326</v>
      </c>
      <c r="F59" t="s">
        <v>324</v>
      </c>
    </row>
    <row r="60" spans="1:6" x14ac:dyDescent="0.25">
      <c r="A60">
        <v>19</v>
      </c>
      <c r="B60">
        <v>2015</v>
      </c>
      <c r="C60">
        <v>2016</v>
      </c>
      <c r="D60" t="s">
        <v>327</v>
      </c>
      <c r="E60" t="s">
        <v>328</v>
      </c>
      <c r="F60" t="s">
        <v>324</v>
      </c>
    </row>
    <row r="61" spans="1:6" x14ac:dyDescent="0.25">
      <c r="A61">
        <v>20</v>
      </c>
      <c r="B61" s="3">
        <v>45093</v>
      </c>
      <c r="C61">
        <v>2024</v>
      </c>
      <c r="D61" t="s">
        <v>329</v>
      </c>
      <c r="E61" t="s">
        <v>330</v>
      </c>
      <c r="F61" t="s">
        <v>331</v>
      </c>
    </row>
    <row r="62" spans="1:6" x14ac:dyDescent="0.25">
      <c r="A62">
        <v>20</v>
      </c>
      <c r="B62" s="3">
        <v>44136</v>
      </c>
      <c r="C62" s="3">
        <v>45092</v>
      </c>
      <c r="D62" t="s">
        <v>314</v>
      </c>
      <c r="E62" t="s">
        <v>332</v>
      </c>
      <c r="F62" t="s">
        <v>331</v>
      </c>
    </row>
    <row r="63" spans="1:6" x14ac:dyDescent="0.25">
      <c r="A63">
        <v>20</v>
      </c>
      <c r="B63" s="3">
        <v>43282</v>
      </c>
      <c r="C63" s="3">
        <v>44135</v>
      </c>
      <c r="D63" t="s">
        <v>333</v>
      </c>
      <c r="E63" t="s">
        <v>334</v>
      </c>
      <c r="F63" t="s">
        <v>331</v>
      </c>
    </row>
    <row r="64" spans="1:6" x14ac:dyDescent="0.25">
      <c r="A64">
        <v>21</v>
      </c>
      <c r="B64" s="3" t="s">
        <v>281</v>
      </c>
      <c r="C64" s="3" t="s">
        <v>281</v>
      </c>
      <c r="D64" t="s">
        <v>281</v>
      </c>
      <c r="E64" t="s">
        <v>281</v>
      </c>
      <c r="F64" t="s">
        <v>281</v>
      </c>
    </row>
    <row r="65" spans="1:6" x14ac:dyDescent="0.25">
      <c r="A65">
        <v>21</v>
      </c>
      <c r="B65" s="3" t="s">
        <v>281</v>
      </c>
      <c r="C65" s="3" t="s">
        <v>281</v>
      </c>
      <c r="D65" t="s">
        <v>281</v>
      </c>
      <c r="E65" t="s">
        <v>281</v>
      </c>
      <c r="F65" t="s">
        <v>281</v>
      </c>
    </row>
    <row r="66" spans="1:6" x14ac:dyDescent="0.25">
      <c r="A66">
        <v>21</v>
      </c>
      <c r="B66" s="3" t="s">
        <v>281</v>
      </c>
      <c r="C66" s="3" t="s">
        <v>281</v>
      </c>
      <c r="D66" t="s">
        <v>281</v>
      </c>
      <c r="E66" t="s">
        <v>281</v>
      </c>
      <c r="F66" t="s">
        <v>281</v>
      </c>
    </row>
    <row r="67" spans="1:6" x14ac:dyDescent="0.25">
      <c r="A67">
        <v>22</v>
      </c>
      <c r="B67" s="3">
        <v>44958</v>
      </c>
      <c r="C67" s="3">
        <v>45611</v>
      </c>
      <c r="D67" t="s">
        <v>287</v>
      </c>
      <c r="E67" s="8" t="s">
        <v>335</v>
      </c>
      <c r="F67" t="s">
        <v>331</v>
      </c>
    </row>
    <row r="68" spans="1:6" x14ac:dyDescent="0.25">
      <c r="A68">
        <v>22</v>
      </c>
      <c r="B68">
        <v>2019</v>
      </c>
      <c r="C68">
        <v>2022</v>
      </c>
      <c r="D68" t="s">
        <v>336</v>
      </c>
      <c r="E68" t="s">
        <v>337</v>
      </c>
      <c r="F68" t="s">
        <v>331</v>
      </c>
    </row>
    <row r="69" spans="1:6" x14ac:dyDescent="0.25">
      <c r="A69">
        <v>22</v>
      </c>
      <c r="B69">
        <v>2018</v>
      </c>
      <c r="C69">
        <v>2019</v>
      </c>
      <c r="D69" s="6" t="s">
        <v>338</v>
      </c>
      <c r="E69" s="6" t="s">
        <v>339</v>
      </c>
      <c r="F69" t="s">
        <v>331</v>
      </c>
    </row>
    <row r="70" spans="1:6" x14ac:dyDescent="0.25">
      <c r="A70">
        <v>23</v>
      </c>
      <c r="B70" s="3">
        <v>44927</v>
      </c>
      <c r="C70" s="9" t="s">
        <v>259</v>
      </c>
      <c r="D70" t="s">
        <v>340</v>
      </c>
      <c r="E70" t="s">
        <v>341</v>
      </c>
      <c r="F70" t="s">
        <v>331</v>
      </c>
    </row>
    <row r="71" spans="1:6" x14ac:dyDescent="0.25">
      <c r="A71">
        <v>23</v>
      </c>
      <c r="B71" s="3">
        <v>44470</v>
      </c>
      <c r="C71" s="3">
        <v>44835</v>
      </c>
      <c r="D71" t="s">
        <v>342</v>
      </c>
      <c r="E71" t="s">
        <v>343</v>
      </c>
      <c r="F71" t="s">
        <v>331</v>
      </c>
    </row>
    <row r="72" spans="1:6" x14ac:dyDescent="0.25">
      <c r="A72">
        <v>23</v>
      </c>
      <c r="B72" s="3">
        <v>43709</v>
      </c>
      <c r="C72" s="3">
        <v>44409</v>
      </c>
      <c r="D72" t="s">
        <v>344</v>
      </c>
      <c r="E72" t="s">
        <v>345</v>
      </c>
      <c r="F72" t="s">
        <v>331</v>
      </c>
    </row>
    <row r="73" spans="1:6" x14ac:dyDescent="0.25">
      <c r="A73">
        <v>24</v>
      </c>
      <c r="B73" s="3">
        <v>45200</v>
      </c>
      <c r="C73" s="3">
        <v>45536</v>
      </c>
      <c r="D73" s="6" t="s">
        <v>346</v>
      </c>
      <c r="E73" s="6" t="s">
        <v>271</v>
      </c>
      <c r="F73" t="s">
        <v>331</v>
      </c>
    </row>
    <row r="74" spans="1:6" x14ac:dyDescent="0.25">
      <c r="A74">
        <v>24</v>
      </c>
      <c r="B74" s="3">
        <v>42064</v>
      </c>
      <c r="C74" s="3">
        <v>45017</v>
      </c>
      <c r="D74" s="6" t="s">
        <v>347</v>
      </c>
      <c r="E74" s="6" t="s">
        <v>271</v>
      </c>
      <c r="F74" t="s">
        <v>331</v>
      </c>
    </row>
    <row r="75" spans="1:6" x14ac:dyDescent="0.25">
      <c r="A75">
        <v>24</v>
      </c>
      <c r="B75">
        <v>2015</v>
      </c>
      <c r="C75">
        <v>2015</v>
      </c>
      <c r="D75" s="6" t="s">
        <v>348</v>
      </c>
      <c r="E75" s="6" t="s">
        <v>271</v>
      </c>
      <c r="F75" t="s">
        <v>331</v>
      </c>
    </row>
    <row r="76" spans="1:6" x14ac:dyDescent="0.25">
      <c r="A76">
        <v>25</v>
      </c>
      <c r="B76" s="9" t="s">
        <v>130</v>
      </c>
      <c r="C76" s="9" t="s">
        <v>130</v>
      </c>
      <c r="D76" t="s">
        <v>130</v>
      </c>
      <c r="E76" t="s">
        <v>130</v>
      </c>
      <c r="F76" t="s">
        <v>130</v>
      </c>
    </row>
    <row r="77" spans="1:6" x14ac:dyDescent="0.25">
      <c r="A77">
        <v>25</v>
      </c>
      <c r="B77" s="9" t="s">
        <v>130</v>
      </c>
      <c r="C77" s="9" t="s">
        <v>130</v>
      </c>
      <c r="D77" t="s">
        <v>130</v>
      </c>
      <c r="E77" t="s">
        <v>130</v>
      </c>
      <c r="F77" t="s">
        <v>130</v>
      </c>
    </row>
    <row r="78" spans="1:6" x14ac:dyDescent="0.25">
      <c r="A78">
        <v>25</v>
      </c>
      <c r="B78" s="9" t="s">
        <v>130</v>
      </c>
      <c r="C78" s="9" t="s">
        <v>130</v>
      </c>
      <c r="D78" t="s">
        <v>130</v>
      </c>
      <c r="E78" t="s">
        <v>130</v>
      </c>
      <c r="F78" t="s">
        <v>130</v>
      </c>
    </row>
    <row r="79" spans="1:6" x14ac:dyDescent="0.25">
      <c r="A79">
        <v>26</v>
      </c>
      <c r="B79" s="9" t="s">
        <v>130</v>
      </c>
      <c r="C79" s="9" t="s">
        <v>130</v>
      </c>
      <c r="D79" t="s">
        <v>130</v>
      </c>
      <c r="E79" t="s">
        <v>130</v>
      </c>
      <c r="F79" t="s">
        <v>130</v>
      </c>
    </row>
    <row r="80" spans="1:6" x14ac:dyDescent="0.25">
      <c r="A80">
        <v>26</v>
      </c>
      <c r="B80" s="9" t="s">
        <v>130</v>
      </c>
      <c r="C80" s="9" t="s">
        <v>130</v>
      </c>
      <c r="D80" t="s">
        <v>130</v>
      </c>
      <c r="E80" t="s">
        <v>130</v>
      </c>
      <c r="F80" t="s">
        <v>130</v>
      </c>
    </row>
    <row r="81" spans="1:6" x14ac:dyDescent="0.25">
      <c r="A81">
        <v>26</v>
      </c>
      <c r="B81" s="9" t="s">
        <v>130</v>
      </c>
      <c r="C81" s="9" t="s">
        <v>130</v>
      </c>
      <c r="D81" t="s">
        <v>130</v>
      </c>
      <c r="E81" t="s">
        <v>130</v>
      </c>
      <c r="F81" t="s">
        <v>130</v>
      </c>
    </row>
    <row r="82" spans="1:6" x14ac:dyDescent="0.25">
      <c r="A82">
        <v>27</v>
      </c>
      <c r="B82" s="3" t="s">
        <v>281</v>
      </c>
      <c r="C82" s="3" t="s">
        <v>281</v>
      </c>
      <c r="D82" t="s">
        <v>281</v>
      </c>
      <c r="E82" t="s">
        <v>281</v>
      </c>
      <c r="F82" t="s">
        <v>281</v>
      </c>
    </row>
    <row r="83" spans="1:6" x14ac:dyDescent="0.25">
      <c r="A83">
        <v>27</v>
      </c>
      <c r="B83" s="3" t="s">
        <v>281</v>
      </c>
      <c r="C83" s="3" t="s">
        <v>281</v>
      </c>
      <c r="D83" t="s">
        <v>281</v>
      </c>
      <c r="E83" t="s">
        <v>281</v>
      </c>
      <c r="F83" t="s">
        <v>281</v>
      </c>
    </row>
    <row r="84" spans="1:6" x14ac:dyDescent="0.25">
      <c r="A84">
        <v>27</v>
      </c>
      <c r="B84" s="3" t="s">
        <v>281</v>
      </c>
      <c r="C84" s="3" t="s">
        <v>281</v>
      </c>
      <c r="D84" t="s">
        <v>281</v>
      </c>
      <c r="E84" t="s">
        <v>281</v>
      </c>
      <c r="F84" t="s">
        <v>281</v>
      </c>
    </row>
    <row r="85" spans="1:6" x14ac:dyDescent="0.25">
      <c r="A85">
        <v>28</v>
      </c>
      <c r="B85" s="9" t="s">
        <v>130</v>
      </c>
      <c r="C85" s="9" t="s">
        <v>130</v>
      </c>
      <c r="D85" t="s">
        <v>130</v>
      </c>
      <c r="E85" t="s">
        <v>130</v>
      </c>
      <c r="F85" t="s">
        <v>130</v>
      </c>
    </row>
    <row r="86" spans="1:6" x14ac:dyDescent="0.25">
      <c r="A86">
        <v>28</v>
      </c>
      <c r="B86" s="9" t="s">
        <v>130</v>
      </c>
      <c r="C86" s="9" t="s">
        <v>130</v>
      </c>
      <c r="D86" t="s">
        <v>130</v>
      </c>
      <c r="E86" t="s">
        <v>130</v>
      </c>
      <c r="F86" t="s">
        <v>130</v>
      </c>
    </row>
    <row r="87" spans="1:6" x14ac:dyDescent="0.25">
      <c r="A87">
        <v>28</v>
      </c>
      <c r="B87" s="9" t="s">
        <v>130</v>
      </c>
      <c r="C87" s="9" t="s">
        <v>130</v>
      </c>
      <c r="D87" t="s">
        <v>130</v>
      </c>
      <c r="E87" t="s">
        <v>130</v>
      </c>
      <c r="F87" t="s">
        <v>130</v>
      </c>
    </row>
    <row r="88" spans="1:6" x14ac:dyDescent="0.25">
      <c r="A88">
        <v>29</v>
      </c>
      <c r="B88" s="9">
        <v>45505</v>
      </c>
      <c r="C88" s="10">
        <v>2024</v>
      </c>
      <c r="D88" s="6" t="s">
        <v>349</v>
      </c>
      <c r="E88" s="6" t="s">
        <v>350</v>
      </c>
      <c r="F88" t="s">
        <v>331</v>
      </c>
    </row>
    <row r="89" spans="1:6" x14ac:dyDescent="0.25">
      <c r="A89">
        <v>29</v>
      </c>
      <c r="B89" s="9">
        <v>44484</v>
      </c>
      <c r="C89" s="9">
        <v>45503</v>
      </c>
      <c r="D89" s="6" t="s">
        <v>349</v>
      </c>
      <c r="E89" s="6" t="s">
        <v>351</v>
      </c>
      <c r="F89" t="s">
        <v>331</v>
      </c>
    </row>
    <row r="90" spans="1:6" x14ac:dyDescent="0.25">
      <c r="A90">
        <v>29</v>
      </c>
      <c r="B90" s="10">
        <v>2015</v>
      </c>
      <c r="C90" s="10">
        <v>2015</v>
      </c>
      <c r="D90" s="6" t="s">
        <v>349</v>
      </c>
      <c r="E90" s="6" t="s">
        <v>352</v>
      </c>
      <c r="F90" t="s">
        <v>331</v>
      </c>
    </row>
    <row r="91" spans="1:6" x14ac:dyDescent="0.25">
      <c r="A91">
        <v>30</v>
      </c>
      <c r="B91" s="9" t="s">
        <v>130</v>
      </c>
      <c r="C91" s="9" t="s">
        <v>130</v>
      </c>
      <c r="D91" t="s">
        <v>130</v>
      </c>
      <c r="E91" t="s">
        <v>130</v>
      </c>
      <c r="F91" t="s">
        <v>130</v>
      </c>
    </row>
    <row r="92" spans="1:6" x14ac:dyDescent="0.25">
      <c r="A92">
        <v>30</v>
      </c>
      <c r="B92" s="9" t="s">
        <v>130</v>
      </c>
      <c r="C92" s="9" t="s">
        <v>130</v>
      </c>
      <c r="D92" t="s">
        <v>130</v>
      </c>
      <c r="E92" t="s">
        <v>130</v>
      </c>
      <c r="F92" t="s">
        <v>130</v>
      </c>
    </row>
    <row r="93" spans="1:6" x14ac:dyDescent="0.25">
      <c r="A93">
        <v>30</v>
      </c>
      <c r="B93" s="9" t="s">
        <v>130</v>
      </c>
      <c r="C93" s="9" t="s">
        <v>130</v>
      </c>
      <c r="D93" t="s">
        <v>130</v>
      </c>
      <c r="E93" t="s">
        <v>130</v>
      </c>
      <c r="F9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2025-01-24T01:03:54Z</dcterms:modified>
</cp:coreProperties>
</file>